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'Лист3'!$A$1:$AN$72</definedName>
  </definedNames>
  <calcPr fullCalcOnLoad="1" refMode="R1C1"/>
</workbook>
</file>

<file path=xl/sharedStrings.xml><?xml version="1.0" encoding="utf-8"?>
<sst xmlns="http://schemas.openxmlformats.org/spreadsheetml/2006/main" count="226" uniqueCount="119">
  <si>
    <t>учебный год</t>
  </si>
  <si>
    <t>Факультет:</t>
  </si>
  <si>
    <t>Специальность:</t>
  </si>
  <si>
    <t>_</t>
  </si>
  <si>
    <t>Декан факультета</t>
  </si>
  <si>
    <t>Практики</t>
  </si>
  <si>
    <t>Зачеты</t>
  </si>
  <si>
    <t>Досрочная сдача</t>
  </si>
  <si>
    <t>Время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</si>
  <si>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</si>
  <si>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</si>
  <si>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</si>
  <si>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</si>
  <si>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УТВЕРЖДАЮ</t>
  </si>
  <si>
    <t>Кафедра</t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</si>
  <si>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</si>
  <si>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</si>
  <si>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</si>
  <si>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</si>
  <si>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</si>
  <si>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</si>
  <si>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</si>
  <si>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</si>
  <si>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Методист</t>
  </si>
  <si>
    <t>Специалист</t>
  </si>
  <si>
    <t>Первый проректор</t>
  </si>
  <si>
    <t>«___» ___________   20___  г.</t>
  </si>
  <si>
    <r>
      <t xml:space="preserve">  РАБОЧИЙ  УЧЕБНЫЙ  ПЛАН   </t>
    </r>
    <r>
      <rPr>
        <sz val="14"/>
        <rFont val="Times New Roman"/>
        <family val="1"/>
      </rPr>
      <t>на</t>
    </r>
  </si>
  <si>
    <t>Название 
модуля, учебной дисциплины, курсового проекта 
(курсовой работы)</t>
  </si>
  <si>
    <t>Лекции</t>
  </si>
  <si>
    <t>Лабораторные</t>
  </si>
  <si>
    <t>Практические</t>
  </si>
  <si>
    <t>Семинарские</t>
  </si>
  <si>
    <t>Ауд. часов</t>
  </si>
  <si>
    <t>Экз.</t>
  </si>
  <si>
    <t>Зач.</t>
  </si>
  <si>
    <t>Аудиторные часы</t>
  </si>
  <si>
    <t xml:space="preserve"> Курс</t>
  </si>
  <si>
    <t>Количество групп</t>
  </si>
  <si>
    <t>Количество подгрупп</t>
  </si>
  <si>
    <t>Число студентов</t>
  </si>
  <si>
    <t>(код и наименование специальности)</t>
  </si>
  <si>
    <t>Рекомендован к утверждению НМС учреждения образования 
"Брестский государственный университет имени А.С. Пушкина"
протокол № ____ от _____________</t>
  </si>
  <si>
    <t>ИТОГО:</t>
  </si>
  <si>
    <t>№</t>
  </si>
  <si>
    <t>2022-2023</t>
  </si>
  <si>
    <t>физического воспитания и туризма</t>
  </si>
  <si>
    <t>Набор 2020 года</t>
  </si>
  <si>
    <t>Философия</t>
  </si>
  <si>
    <t>ФЭ</t>
  </si>
  <si>
    <t>Экономика (обязательный модуль)</t>
  </si>
  <si>
    <t>Экономическая теория</t>
  </si>
  <si>
    <t>Социология</t>
  </si>
  <si>
    <t>ПС</t>
  </si>
  <si>
    <t xml:space="preserve"> Политология (обязательный модуль)</t>
  </si>
  <si>
    <t>Политология</t>
  </si>
  <si>
    <t>Основы идеологии белорусского государства</t>
  </si>
  <si>
    <t>Теория и методика физической культуры</t>
  </si>
  <si>
    <t>СДМП</t>
  </si>
  <si>
    <t xml:space="preserve">Психология (к. УВО) </t>
  </si>
  <si>
    <t>Пс</t>
  </si>
  <si>
    <t>Психология физической культуры и спорта (к. УВО)</t>
  </si>
  <si>
    <t>Спортивная медицина</t>
  </si>
  <si>
    <t>АФБЧ</t>
  </si>
  <si>
    <t>Гимнастика и методика преподавания</t>
  </si>
  <si>
    <t xml:space="preserve">Спортивные (гандбол) и подвижные игры и методика преподавания </t>
  </si>
  <si>
    <t xml:space="preserve">Легкая атлетика и методика преподавания </t>
  </si>
  <si>
    <t>ЛАПЛС</t>
  </si>
  <si>
    <t>Биомеханика (к. УВО)</t>
  </si>
  <si>
    <t>Спортивная метрология (к. УВО)</t>
  </si>
  <si>
    <t>1-03 02 01 Физическая культура</t>
  </si>
  <si>
    <t>экз.</t>
  </si>
  <si>
    <t>зач.</t>
  </si>
  <si>
    <t>___20__ -_20__</t>
  </si>
  <si>
    <t>Семестр 5</t>
  </si>
  <si>
    <t>Семестр 6</t>
  </si>
  <si>
    <t>/2</t>
  </si>
  <si>
    <t>/4</t>
  </si>
  <si>
    <t>/34</t>
  </si>
  <si>
    <t>/8</t>
  </si>
  <si>
    <t>/10</t>
  </si>
  <si>
    <t>/6</t>
  </si>
  <si>
    <t>5 семестр</t>
  </si>
  <si>
    <t>6 семестр</t>
  </si>
  <si>
    <t>Спортивные и подвижные игры и методика преподавания</t>
  </si>
  <si>
    <t>10 декабря 2022</t>
  </si>
  <si>
    <t>10.05</t>
  </si>
  <si>
    <t>11.02.2023 - 1-ая ликвидация академической задолженности</t>
  </si>
  <si>
    <t>18.02.2023 - 2-ая ликвидация академической задолженности</t>
  </si>
  <si>
    <t>Лыжный спорт и методика преподавания</t>
  </si>
  <si>
    <t>18 марта 2023</t>
  </si>
  <si>
    <t>10.06.2023 - 1-ая ликвидация академической задолженности</t>
  </si>
  <si>
    <t>17.06.2023 - 2-ая ликвидация академической задолженности</t>
  </si>
  <si>
    <t>С.А.Сурков</t>
  </si>
  <si>
    <t>И.А.Парфенюк</t>
  </si>
  <si>
    <t xml:space="preserve">Экзамены </t>
  </si>
  <si>
    <t>Со специализацией 1-03 02 01 05 "Основы лечебной физической культуры"</t>
  </si>
  <si>
    <t>Теоретические и прикладные основы лечебной гимнастики и массажа (д/с ОЛФК)</t>
  </si>
  <si>
    <t>Частные методики лечебной физической культуры и массажа (д/с ОЛФК)</t>
  </si>
  <si>
    <t>Основы управления интеллектуальной собственностью  (1 гр. 10 ст.) (ф-в)</t>
  </si>
  <si>
    <t xml:space="preserve">25.02.2023, 04.03.2023, 11.03.2023, 18.03.2023, 25.03.2023, 01.04.2023 </t>
  </si>
  <si>
    <t>Ауд. часов
в учеб. году</t>
  </si>
  <si>
    <t>Всего зач. единиц 
в учебном году</t>
  </si>
  <si>
    <t>16.01.2023-31.01.2023</t>
  </si>
  <si>
    <t>03.04.2023-14.04.2023</t>
  </si>
  <si>
    <t>диф.</t>
  </si>
  <si>
    <r>
      <rPr>
        <b/>
        <sz val="15"/>
        <rFont val="Times New Roman"/>
        <family val="1"/>
      </rPr>
      <t xml:space="preserve">График </t>
    </r>
    <r>
      <rPr>
        <sz val="15"/>
        <rFont val="Times New Roman"/>
        <family val="1"/>
      </rPr>
      <t xml:space="preserve">
работы в межсессионный период студентов  3  курса факультета физического воспитания и туризма  специальности "Физическая культура"</t>
    </r>
  </si>
  <si>
    <t>/зач.</t>
  </si>
  <si>
    <t xml:space="preserve">_______________ С.А.Марзан </t>
  </si>
  <si>
    <t>2.1</t>
  </si>
  <si>
    <t>2.2</t>
  </si>
  <si>
    <t>3.1</t>
  </si>
  <si>
    <t>3.2</t>
  </si>
  <si>
    <t xml:space="preserve">03.09.2022, 10.09.2022, 17.09.2022, 24.09.2022, 01.10.2022, 08.10.2022, 15.10.2022, 22.10.2022, 29.10.2022, 05.11.2022, 12.11.2022, 19.11.2022, 26.11.2022, 03.12.2022, 17.12.2022, 24.12.2022, 14.01.2023 </t>
  </si>
  <si>
    <t>Правовые основы физической культуры и спорта (1 гр., 10 ст.) / Прикладные виды единоборств и гимнастики (д/в)</t>
  </si>
  <si>
    <t>Плавание и методика преподавания                                     (к. УВО)</t>
  </si>
  <si>
    <t>Лыжный спорт и методика преподавания                                          (к. УВО)</t>
  </si>
  <si>
    <t>СДМП/  ЛАПЛС</t>
  </si>
  <si>
    <t>Учебная (Зимний учебный сбор) с 01.02.2023 по 07.02.2023            (1 неделя, выход 2 дня -                   с 01.02.2023 по 02.02.2023), (диф. зачет 11.02.2023)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</si>
</sst>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yy"/>
    <numFmt numFmtId="189" formatCode="d/m"/>
    <numFmt numFmtId="190" formatCode="0.0"/>
  </numFmts>
  <fonts count="5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5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9"/>
      <name val="Times New Roman"/>
      <family val="1"/>
    </font>
    <font>
      <sz val="15"/>
      <color indexed="8"/>
      <name val="Times New Roman"/>
      <family val="1"/>
    </font>
    <font>
      <b/>
      <sz val="15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theme="0"/>
      <name val="Times New Roman"/>
      <family val="1"/>
    </font>
    <font>
      <sz val="15"/>
      <color theme="1"/>
      <name val="Times New Roman"/>
      <family val="1"/>
    </font>
    <font>
      <b/>
      <sz val="15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88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4" xfId="0" applyFont="1" applyFill="1" applyBorder="1" applyAlignment="1">
      <alignment vertical="center" textRotation="90" wrapText="1"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188" fontId="6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8" xfId="0" applyFont="1" applyBorder="1" applyAlignment="1">
      <alignment/>
    </xf>
    <xf numFmtId="49" fontId="6" fillId="0" borderId="13" xfId="0" applyNumberFormat="1" applyFont="1" applyBorder="1" applyAlignment="1">
      <alignment wrapText="1"/>
    </xf>
    <xf numFmtId="0" fontId="9" fillId="0" borderId="18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88" fontId="6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49" fontId="6" fillId="0" borderId="1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188" fontId="6" fillId="0" borderId="0" xfId="0" applyNumberFormat="1" applyFont="1" applyBorder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0" borderId="24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vertical="top" wrapText="1"/>
    </xf>
    <xf numFmtId="0" fontId="7" fillId="0" borderId="18" xfId="0" applyFont="1" applyFill="1" applyBorder="1" applyAlignment="1">
      <alignment horizontal="right" vertical="top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4"/>
  <sheetViews>
    <sheetView tabSelected="1" view="pageBreakPreview" zoomScale="110" zoomScaleNormal="75" zoomScaleSheetLayoutView="110" workbookViewId="0" topLeftCell="M43">
      <selection activeCell="V45" sqref="V45:AA45"/>
    </sheetView>
  </sheetViews>
  <sheetFormatPr defaultColWidth="9.140625" defaultRowHeight="12.75"/>
  <cols>
    <col min="1" max="1" width="6.57421875" style="4" customWidth="1"/>
    <col min="2" max="2" width="53.00390625" style="4" customWidth="1"/>
    <col min="3" max="3" width="11.28125" style="4" customWidth="1"/>
    <col min="4" max="4" width="7.7109375" style="4" customWidth="1"/>
    <col min="5" max="5" width="7.57421875" style="4" customWidth="1"/>
    <col min="6" max="8" width="6.57421875" style="4" customWidth="1"/>
    <col min="9" max="9" width="6.7109375" style="4" customWidth="1"/>
    <col min="10" max="11" width="7.8515625" style="4" hidden="1" customWidth="1"/>
    <col min="12" max="12" width="6.57421875" style="4" customWidth="1"/>
    <col min="13" max="13" width="6.7109375" style="4" customWidth="1"/>
    <col min="14" max="14" width="7.57421875" style="4" hidden="1" customWidth="1"/>
    <col min="15" max="15" width="7.7109375" style="4" hidden="1" customWidth="1"/>
    <col min="16" max="16" width="6.57421875" style="4" customWidth="1"/>
    <col min="17" max="18" width="6.7109375" style="4" customWidth="1"/>
    <col min="19" max="19" width="7.7109375" style="4" customWidth="1"/>
    <col min="20" max="20" width="7.57421875" style="4" customWidth="1"/>
    <col min="21" max="21" width="7.7109375" style="4" customWidth="1"/>
    <col min="22" max="26" width="6.57421875" style="4" customWidth="1"/>
    <col min="27" max="27" width="6.7109375" style="4" customWidth="1"/>
    <col min="28" max="30" width="7.57421875" style="4" customWidth="1"/>
    <col min="31" max="31" width="6.57421875" style="4" customWidth="1"/>
    <col min="32" max="32" width="0.13671875" style="4" customWidth="1"/>
    <col min="33" max="33" width="6.57421875" style="4" customWidth="1"/>
    <col min="34" max="34" width="7.57421875" style="4" hidden="1" customWidth="1"/>
    <col min="35" max="35" width="7.7109375" style="4" hidden="1" customWidth="1"/>
    <col min="36" max="37" width="6.57421875" style="4" customWidth="1"/>
    <col min="38" max="39" width="6.7109375" style="4" customWidth="1"/>
    <col min="40" max="40" width="7.57421875" style="4" customWidth="1"/>
    <col min="41" max="16384" width="9.140625" style="4" customWidth="1"/>
  </cols>
  <sheetData>
    <row r="1" spans="1:38" ht="24" customHeight="1">
      <c r="A1" s="161" t="s">
        <v>13</v>
      </c>
      <c r="B1" s="161"/>
      <c r="C1" s="1"/>
      <c r="D1" s="2"/>
      <c r="E1" s="17"/>
      <c r="F1" s="17"/>
      <c r="G1" s="123" t="s">
        <v>15</v>
      </c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3"/>
    </row>
    <row r="2" spans="1:38" ht="24" customHeight="1">
      <c r="A2" s="161" t="s">
        <v>25</v>
      </c>
      <c r="B2" s="161"/>
      <c r="C2" s="1"/>
      <c r="D2" s="2"/>
      <c r="E2" s="2"/>
      <c r="AL2" s="3"/>
    </row>
    <row r="3" spans="1:39" ht="24" customHeight="1">
      <c r="A3" s="127" t="s">
        <v>108</v>
      </c>
      <c r="B3" s="127"/>
      <c r="C3" s="5"/>
      <c r="D3" s="3"/>
      <c r="E3" s="3"/>
      <c r="F3" s="17"/>
      <c r="G3" s="17"/>
      <c r="H3" s="124" t="s">
        <v>27</v>
      </c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5" t="s">
        <v>45</v>
      </c>
      <c r="T3" s="125"/>
      <c r="U3" s="125"/>
      <c r="V3" s="123" t="s">
        <v>0</v>
      </c>
      <c r="W3" s="123"/>
      <c r="X3" s="123"/>
      <c r="Y3" s="17"/>
      <c r="Z3" s="17"/>
      <c r="AA3" s="17"/>
      <c r="AB3" s="17"/>
      <c r="AC3" s="17"/>
      <c r="AD3" s="17"/>
      <c r="AE3" s="17"/>
      <c r="AF3" s="17"/>
      <c r="AG3" s="17"/>
      <c r="AH3" s="123"/>
      <c r="AI3" s="123"/>
      <c r="AJ3" s="123"/>
      <c r="AK3" s="123"/>
      <c r="AL3" s="123"/>
      <c r="AM3" s="123"/>
    </row>
    <row r="4" spans="1:38" ht="24" customHeight="1">
      <c r="A4" s="127" t="s">
        <v>26</v>
      </c>
      <c r="B4" s="127"/>
      <c r="C4" s="5"/>
      <c r="D4" s="3"/>
      <c r="E4" s="3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3"/>
    </row>
    <row r="5" spans="1:38" ht="24" customHeight="1">
      <c r="A5" s="6"/>
      <c r="B5" s="6"/>
      <c r="C5" s="6"/>
      <c r="D5" s="6"/>
      <c r="E5" s="6"/>
      <c r="F5" s="17"/>
      <c r="G5" s="17"/>
      <c r="H5" s="123" t="s">
        <v>1</v>
      </c>
      <c r="I5" s="123"/>
      <c r="J5" s="17"/>
      <c r="K5" s="17"/>
      <c r="L5" s="125" t="s">
        <v>46</v>
      </c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3"/>
    </row>
    <row r="6" spans="6:39" ht="32.25" customHeight="1">
      <c r="F6" s="17"/>
      <c r="H6" s="127" t="s">
        <v>2</v>
      </c>
      <c r="I6" s="127"/>
      <c r="J6" s="127"/>
      <c r="K6" s="127"/>
      <c r="L6" s="127"/>
      <c r="M6" s="129" t="s">
        <v>70</v>
      </c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7"/>
      <c r="Z6" s="7"/>
      <c r="AA6" s="7"/>
      <c r="AB6" s="7"/>
      <c r="AC6" s="7"/>
      <c r="AD6" s="7"/>
      <c r="AE6" s="7"/>
      <c r="AF6" s="7"/>
      <c r="AG6" s="127" t="s">
        <v>47</v>
      </c>
      <c r="AH6" s="127"/>
      <c r="AI6" s="127"/>
      <c r="AJ6" s="127"/>
      <c r="AK6" s="127"/>
      <c r="AL6" s="127"/>
      <c r="AM6" s="127"/>
    </row>
    <row r="7" spans="1:38" ht="15" customHeight="1">
      <c r="A7" s="3"/>
      <c r="M7" s="126" t="s">
        <v>41</v>
      </c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"/>
    </row>
    <row r="8" spans="1:39" ht="17.25" customHeight="1">
      <c r="A8" s="3"/>
      <c r="D8" s="17"/>
      <c r="F8" s="123" t="s">
        <v>96</v>
      </c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ht="17.25" customHeight="1">
      <c r="A9" s="3"/>
      <c r="D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3" ht="17.25" customHeight="1">
      <c r="A10" s="3"/>
      <c r="E10" s="30" t="s">
        <v>37</v>
      </c>
      <c r="F10" s="31">
        <v>3</v>
      </c>
      <c r="G10" s="17"/>
      <c r="H10" s="17"/>
      <c r="L10" s="128" t="s">
        <v>38</v>
      </c>
      <c r="M10" s="128"/>
      <c r="N10" s="128"/>
      <c r="O10" s="128"/>
      <c r="P10" s="128"/>
      <c r="Q10" s="128"/>
      <c r="R10" s="33">
        <v>1</v>
      </c>
      <c r="S10" s="32"/>
      <c r="T10" s="128" t="s">
        <v>39</v>
      </c>
      <c r="U10" s="128"/>
      <c r="V10" s="128"/>
      <c r="W10" s="128"/>
      <c r="X10" s="29">
        <v>1</v>
      </c>
      <c r="Z10" s="32"/>
      <c r="AC10" s="128" t="s">
        <v>40</v>
      </c>
      <c r="AD10" s="128"/>
      <c r="AE10" s="128"/>
      <c r="AF10" s="17"/>
      <c r="AG10" s="31">
        <v>10</v>
      </c>
    </row>
    <row r="11" spans="1:38" ht="12" customHeight="1" thickBot="1">
      <c r="A11" s="3"/>
      <c r="F11" s="3"/>
      <c r="G11" s="123"/>
      <c r="H11" s="123"/>
      <c r="I11" s="123"/>
      <c r="J11" s="3"/>
      <c r="K11" s="3"/>
      <c r="L11" s="3"/>
      <c r="M11" s="5"/>
      <c r="N11" s="5"/>
      <c r="O11" s="123"/>
      <c r="P11" s="123"/>
      <c r="Q11" s="5"/>
      <c r="R11" s="3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9" t="s">
        <v>3</v>
      </c>
      <c r="AG11" s="123"/>
      <c r="AH11" s="123"/>
      <c r="AI11" s="123"/>
      <c r="AJ11" s="123"/>
      <c r="AK11" s="123"/>
      <c r="AL11" s="3"/>
    </row>
    <row r="12" spans="1:40" ht="23.25" customHeight="1" thickBot="1">
      <c r="A12" s="146" t="s">
        <v>44</v>
      </c>
      <c r="B12" s="146" t="s">
        <v>28</v>
      </c>
      <c r="C12" s="136" t="s">
        <v>14</v>
      </c>
      <c r="D12" s="109" t="s">
        <v>16</v>
      </c>
      <c r="E12" s="110"/>
      <c r="F12" s="110"/>
      <c r="G12" s="110"/>
      <c r="H12" s="110"/>
      <c r="I12" s="111"/>
      <c r="J12" s="109" t="s">
        <v>74</v>
      </c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1"/>
      <c r="AB12" s="109" t="s">
        <v>75</v>
      </c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1"/>
      <c r="AN12" s="114" t="s">
        <v>102</v>
      </c>
    </row>
    <row r="13" spans="1:40" ht="24" customHeight="1" thickBot="1">
      <c r="A13" s="146"/>
      <c r="B13" s="146"/>
      <c r="C13" s="137"/>
      <c r="D13" s="118" t="s">
        <v>17</v>
      </c>
      <c r="E13" s="112" t="s">
        <v>101</v>
      </c>
      <c r="F13" s="109" t="s">
        <v>18</v>
      </c>
      <c r="G13" s="110"/>
      <c r="H13" s="110"/>
      <c r="I13" s="111"/>
      <c r="J13" s="119" t="s">
        <v>73</v>
      </c>
      <c r="K13" s="120"/>
      <c r="L13" s="120"/>
      <c r="M13" s="120"/>
      <c r="N13" s="120"/>
      <c r="O13" s="120"/>
      <c r="P13" s="120"/>
      <c r="Q13" s="120"/>
      <c r="R13" s="120"/>
      <c r="S13" s="109" t="s">
        <v>103</v>
      </c>
      <c r="T13" s="110"/>
      <c r="U13" s="110"/>
      <c r="V13" s="110"/>
      <c r="W13" s="110"/>
      <c r="X13" s="110"/>
      <c r="Y13" s="110"/>
      <c r="Z13" s="110"/>
      <c r="AA13" s="111"/>
      <c r="AB13" s="109" t="s">
        <v>104</v>
      </c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1"/>
      <c r="AN13" s="114"/>
    </row>
    <row r="14" spans="1:40" ht="23.25" customHeight="1" thickBot="1">
      <c r="A14" s="146"/>
      <c r="B14" s="146"/>
      <c r="C14" s="137"/>
      <c r="D14" s="118"/>
      <c r="E14" s="118"/>
      <c r="F14" s="112" t="s">
        <v>29</v>
      </c>
      <c r="G14" s="121" t="s">
        <v>30</v>
      </c>
      <c r="H14" s="139" t="s">
        <v>31</v>
      </c>
      <c r="I14" s="112" t="s">
        <v>32</v>
      </c>
      <c r="J14" s="112" t="s">
        <v>19</v>
      </c>
      <c r="K14" s="112" t="s">
        <v>20</v>
      </c>
      <c r="L14" s="112" t="s">
        <v>33</v>
      </c>
      <c r="M14" s="109" t="s">
        <v>18</v>
      </c>
      <c r="N14" s="110"/>
      <c r="O14" s="110"/>
      <c r="P14" s="110"/>
      <c r="Q14" s="110"/>
      <c r="R14" s="110"/>
      <c r="S14" s="112" t="s">
        <v>19</v>
      </c>
      <c r="T14" s="112" t="s">
        <v>33</v>
      </c>
      <c r="U14" s="112" t="s">
        <v>20</v>
      </c>
      <c r="V14" s="170" t="s">
        <v>36</v>
      </c>
      <c r="W14" s="171"/>
      <c r="X14" s="171"/>
      <c r="Y14" s="172"/>
      <c r="Z14" s="21"/>
      <c r="AB14" s="112" t="s">
        <v>19</v>
      </c>
      <c r="AC14" s="112" t="s">
        <v>21</v>
      </c>
      <c r="AD14" s="112" t="s">
        <v>20</v>
      </c>
      <c r="AE14" s="109" t="s">
        <v>36</v>
      </c>
      <c r="AF14" s="110"/>
      <c r="AG14" s="110"/>
      <c r="AH14" s="110"/>
      <c r="AI14" s="110"/>
      <c r="AJ14" s="110"/>
      <c r="AK14" s="110"/>
      <c r="AL14" s="21"/>
      <c r="AM14" s="20"/>
      <c r="AN14" s="114"/>
    </row>
    <row r="15" spans="1:40" ht="101.25" customHeight="1" thickBot="1">
      <c r="A15" s="146"/>
      <c r="B15" s="146"/>
      <c r="C15" s="138"/>
      <c r="D15" s="113"/>
      <c r="E15" s="113"/>
      <c r="F15" s="113"/>
      <c r="G15" s="122"/>
      <c r="H15" s="140"/>
      <c r="I15" s="113"/>
      <c r="J15" s="113"/>
      <c r="K15" s="113"/>
      <c r="L15" s="113"/>
      <c r="M15" s="114" t="s">
        <v>29</v>
      </c>
      <c r="N15" s="114"/>
      <c r="O15" s="114"/>
      <c r="P15" s="24" t="s">
        <v>30</v>
      </c>
      <c r="Q15" s="25" t="s">
        <v>31</v>
      </c>
      <c r="R15" s="23" t="s">
        <v>32</v>
      </c>
      <c r="S15" s="113"/>
      <c r="T15" s="113"/>
      <c r="U15" s="113"/>
      <c r="V15" s="26" t="s">
        <v>29</v>
      </c>
      <c r="W15" s="24" t="s">
        <v>30</v>
      </c>
      <c r="X15" s="24" t="s">
        <v>31</v>
      </c>
      <c r="Y15" s="27" t="s">
        <v>32</v>
      </c>
      <c r="Z15" s="22" t="s">
        <v>34</v>
      </c>
      <c r="AA15" s="11" t="s">
        <v>35</v>
      </c>
      <c r="AB15" s="113"/>
      <c r="AC15" s="113"/>
      <c r="AD15" s="113"/>
      <c r="AE15" s="24" t="s">
        <v>29</v>
      </c>
      <c r="AF15" s="28"/>
      <c r="AG15" s="115" t="s">
        <v>30</v>
      </c>
      <c r="AH15" s="116"/>
      <c r="AI15" s="117"/>
      <c r="AJ15" s="25" t="s">
        <v>31</v>
      </c>
      <c r="AK15" s="24" t="s">
        <v>32</v>
      </c>
      <c r="AL15" s="22" t="s">
        <v>34</v>
      </c>
      <c r="AM15" s="11" t="s">
        <v>35</v>
      </c>
      <c r="AN15" s="114"/>
    </row>
    <row r="16" spans="1:40" ht="21" customHeight="1" thickBot="1">
      <c r="A16" s="35">
        <v>1</v>
      </c>
      <c r="B16" s="36" t="s">
        <v>48</v>
      </c>
      <c r="C16" s="37" t="s">
        <v>49</v>
      </c>
      <c r="D16" s="38">
        <f>S16+AB16</f>
        <v>112</v>
      </c>
      <c r="E16" s="39"/>
      <c r="F16" s="40"/>
      <c r="G16" s="41"/>
      <c r="H16" s="42"/>
      <c r="I16" s="40"/>
      <c r="J16" s="38"/>
      <c r="K16" s="40"/>
      <c r="L16" s="40"/>
      <c r="M16" s="43"/>
      <c r="N16" s="44"/>
      <c r="O16" s="45"/>
      <c r="P16" s="37"/>
      <c r="Q16" s="35"/>
      <c r="R16" s="43"/>
      <c r="S16" s="40">
        <v>112</v>
      </c>
      <c r="T16" s="40"/>
      <c r="U16" s="40">
        <v>3</v>
      </c>
      <c r="V16" s="37"/>
      <c r="W16" s="37"/>
      <c r="X16" s="37"/>
      <c r="Y16" s="37"/>
      <c r="Z16" s="40" t="s">
        <v>71</v>
      </c>
      <c r="AA16" s="41"/>
      <c r="AB16" s="40"/>
      <c r="AC16" s="40"/>
      <c r="AD16" s="40"/>
      <c r="AE16" s="37"/>
      <c r="AF16" s="46"/>
      <c r="AG16" s="37"/>
      <c r="AH16" s="47"/>
      <c r="AI16" s="48"/>
      <c r="AJ16" s="35"/>
      <c r="AK16" s="37"/>
      <c r="AL16" s="38"/>
      <c r="AM16" s="42"/>
      <c r="AN16" s="49">
        <f>U16+AD16</f>
        <v>3</v>
      </c>
    </row>
    <row r="17" spans="1:40" ht="21.75" customHeight="1" thickBot="1">
      <c r="A17" s="35">
        <v>2</v>
      </c>
      <c r="B17" s="50" t="s">
        <v>50</v>
      </c>
      <c r="C17" s="51"/>
      <c r="D17" s="38"/>
      <c r="E17" s="39">
        <f>L17+T17</f>
        <v>16</v>
      </c>
      <c r="F17" s="40">
        <f>M17+V17</f>
        <v>8</v>
      </c>
      <c r="G17" s="52">
        <f>P17+W17</f>
        <v>0</v>
      </c>
      <c r="H17" s="52">
        <f>Q17+X17</f>
        <v>0</v>
      </c>
      <c r="I17" s="53">
        <f>Y17</f>
        <v>8</v>
      </c>
      <c r="J17" s="38"/>
      <c r="K17" s="40"/>
      <c r="L17" s="40"/>
      <c r="M17" s="40"/>
      <c r="N17" s="40"/>
      <c r="O17" s="40"/>
      <c r="P17" s="52"/>
      <c r="Q17" s="52"/>
      <c r="R17" s="40"/>
      <c r="S17" s="40"/>
      <c r="T17" s="40">
        <f>T18+T19</f>
        <v>16</v>
      </c>
      <c r="U17" s="40"/>
      <c r="V17" s="40">
        <f>V18+V19</f>
        <v>8</v>
      </c>
      <c r="W17" s="52">
        <f>W18+W19</f>
        <v>0</v>
      </c>
      <c r="X17" s="52">
        <f>X18+X19</f>
        <v>0</v>
      </c>
      <c r="Y17" s="40">
        <f>Y18+Y19</f>
        <v>8</v>
      </c>
      <c r="Z17" s="40"/>
      <c r="AA17" s="41"/>
      <c r="AB17" s="40"/>
      <c r="AC17" s="40"/>
      <c r="AD17" s="40"/>
      <c r="AE17" s="37"/>
      <c r="AF17" s="46"/>
      <c r="AG17" s="37"/>
      <c r="AH17" s="47"/>
      <c r="AI17" s="48"/>
      <c r="AJ17" s="35"/>
      <c r="AK17" s="37"/>
      <c r="AL17" s="38"/>
      <c r="AM17" s="42"/>
      <c r="AN17" s="49"/>
    </row>
    <row r="18" spans="1:40" ht="21" customHeight="1" thickBot="1">
      <c r="A18" s="100" t="s">
        <v>109</v>
      </c>
      <c r="B18" s="50" t="s">
        <v>51</v>
      </c>
      <c r="C18" s="37" t="s">
        <v>49</v>
      </c>
      <c r="D18" s="38"/>
      <c r="E18" s="39">
        <f>L18+T18</f>
        <v>12</v>
      </c>
      <c r="F18" s="40">
        <f>M18+V18</f>
        <v>6</v>
      </c>
      <c r="G18" s="41"/>
      <c r="H18" s="42"/>
      <c r="I18" s="53">
        <f>Y18</f>
        <v>6</v>
      </c>
      <c r="J18" s="38"/>
      <c r="K18" s="40"/>
      <c r="L18" s="40"/>
      <c r="M18" s="43"/>
      <c r="N18" s="44"/>
      <c r="O18" s="45"/>
      <c r="P18" s="37"/>
      <c r="Q18" s="35"/>
      <c r="R18" s="43"/>
      <c r="S18" s="40"/>
      <c r="T18" s="40">
        <f>V18+Y18</f>
        <v>12</v>
      </c>
      <c r="U18" s="40"/>
      <c r="V18" s="37">
        <v>6</v>
      </c>
      <c r="W18" s="35"/>
      <c r="X18" s="48"/>
      <c r="Y18" s="43">
        <v>6</v>
      </c>
      <c r="Z18" s="40"/>
      <c r="AA18" s="41"/>
      <c r="AB18" s="40"/>
      <c r="AC18" s="40"/>
      <c r="AD18" s="40"/>
      <c r="AE18" s="37"/>
      <c r="AF18" s="46"/>
      <c r="AG18" s="37"/>
      <c r="AH18" s="47"/>
      <c r="AI18" s="48"/>
      <c r="AJ18" s="35"/>
      <c r="AK18" s="37"/>
      <c r="AL18" s="38"/>
      <c r="AM18" s="42"/>
      <c r="AN18" s="49"/>
    </row>
    <row r="19" spans="1:40" ht="21" customHeight="1" thickBot="1">
      <c r="A19" s="100" t="s">
        <v>110</v>
      </c>
      <c r="B19" s="50" t="s">
        <v>52</v>
      </c>
      <c r="C19" s="54" t="s">
        <v>53</v>
      </c>
      <c r="D19" s="38"/>
      <c r="E19" s="39">
        <f>L19+T19</f>
        <v>4</v>
      </c>
      <c r="F19" s="40">
        <f>M19+V19</f>
        <v>2</v>
      </c>
      <c r="G19" s="41"/>
      <c r="H19" s="42"/>
      <c r="I19" s="53">
        <f>Y19</f>
        <v>2</v>
      </c>
      <c r="J19" s="38"/>
      <c r="K19" s="40"/>
      <c r="L19" s="40"/>
      <c r="M19" s="43"/>
      <c r="N19" s="44"/>
      <c r="O19" s="45"/>
      <c r="P19" s="37"/>
      <c r="Q19" s="35"/>
      <c r="R19" s="43"/>
      <c r="S19" s="40"/>
      <c r="T19" s="40">
        <f>V19+Y19</f>
        <v>4</v>
      </c>
      <c r="U19" s="40"/>
      <c r="V19" s="37">
        <v>2</v>
      </c>
      <c r="W19" s="35"/>
      <c r="X19" s="48"/>
      <c r="Y19" s="43">
        <v>2</v>
      </c>
      <c r="Z19" s="40"/>
      <c r="AA19" s="41"/>
      <c r="AB19" s="40"/>
      <c r="AC19" s="40"/>
      <c r="AD19" s="40"/>
      <c r="AE19" s="37"/>
      <c r="AF19" s="46"/>
      <c r="AG19" s="37"/>
      <c r="AH19" s="47"/>
      <c r="AI19" s="48"/>
      <c r="AJ19" s="35"/>
      <c r="AK19" s="37"/>
      <c r="AL19" s="38"/>
      <c r="AM19" s="42"/>
      <c r="AN19" s="49"/>
    </row>
    <row r="20" spans="1:40" ht="20.25" customHeight="1" thickBot="1">
      <c r="A20" s="55">
        <v>3</v>
      </c>
      <c r="B20" s="50" t="s">
        <v>54</v>
      </c>
      <c r="C20" s="51"/>
      <c r="D20" s="38">
        <f>S20+AB20</f>
        <v>72</v>
      </c>
      <c r="E20" s="39">
        <f>F20+G20+H20+I20</f>
        <v>10</v>
      </c>
      <c r="F20" s="40">
        <f>F21+F22</f>
        <v>6</v>
      </c>
      <c r="G20" s="52">
        <f>P20+W20</f>
        <v>0</v>
      </c>
      <c r="H20" s="52">
        <f>Q20+X20</f>
        <v>0</v>
      </c>
      <c r="I20" s="40">
        <f>I21+I22</f>
        <v>4</v>
      </c>
      <c r="J20" s="38"/>
      <c r="K20" s="40"/>
      <c r="L20" s="40"/>
      <c r="M20" s="40"/>
      <c r="N20" s="40">
        <f>N21+N22</f>
        <v>0</v>
      </c>
      <c r="O20" s="40">
        <f>O21+O22</f>
        <v>0</v>
      </c>
      <c r="P20" s="52">
        <f>P21+P22</f>
        <v>0</v>
      </c>
      <c r="Q20" s="52">
        <f>Q21+Q22</f>
        <v>0</v>
      </c>
      <c r="R20" s="40"/>
      <c r="S20" s="40"/>
      <c r="T20" s="40">
        <f>T21</f>
        <v>2</v>
      </c>
      <c r="U20" s="40"/>
      <c r="V20" s="37">
        <f>V21</f>
        <v>2</v>
      </c>
      <c r="W20" s="37"/>
      <c r="X20" s="37"/>
      <c r="Y20" s="37"/>
      <c r="Z20" s="40"/>
      <c r="AA20" s="41"/>
      <c r="AB20" s="40">
        <v>72</v>
      </c>
      <c r="AC20" s="40">
        <v>8</v>
      </c>
      <c r="AD20" s="40">
        <v>2</v>
      </c>
      <c r="AE20" s="40">
        <f>AE21+AE22</f>
        <v>4</v>
      </c>
      <c r="AF20" s="46"/>
      <c r="AG20" s="37"/>
      <c r="AH20" s="47"/>
      <c r="AI20" s="48"/>
      <c r="AJ20" s="35"/>
      <c r="AK20" s="40">
        <f>AK21+AK22</f>
        <v>4</v>
      </c>
      <c r="AL20" s="38"/>
      <c r="AM20" s="42" t="s">
        <v>105</v>
      </c>
      <c r="AN20" s="49">
        <f>U20+AD20</f>
        <v>2</v>
      </c>
    </row>
    <row r="21" spans="1:40" ht="21" customHeight="1" thickBot="1">
      <c r="A21" s="100" t="s">
        <v>111</v>
      </c>
      <c r="B21" s="50" t="s">
        <v>55</v>
      </c>
      <c r="C21" s="54" t="s">
        <v>53</v>
      </c>
      <c r="D21" s="38"/>
      <c r="E21" s="39">
        <f>F21+G21+H21+I21</f>
        <v>6</v>
      </c>
      <c r="F21" s="40">
        <f>V21+AE21</f>
        <v>4</v>
      </c>
      <c r="G21" s="41"/>
      <c r="H21" s="42"/>
      <c r="I21" s="40">
        <f>Y21+AK21</f>
        <v>2</v>
      </c>
      <c r="J21" s="38"/>
      <c r="K21" s="40"/>
      <c r="L21" s="40"/>
      <c r="M21" s="43"/>
      <c r="N21" s="44"/>
      <c r="O21" s="45"/>
      <c r="P21" s="37"/>
      <c r="Q21" s="35"/>
      <c r="R21" s="43"/>
      <c r="S21" s="40"/>
      <c r="T21" s="40">
        <f>V21+W21+X21+Y21</f>
        <v>2</v>
      </c>
      <c r="U21" s="40"/>
      <c r="V21" s="37">
        <v>2</v>
      </c>
      <c r="W21" s="35"/>
      <c r="X21" s="48"/>
      <c r="Y21" s="43"/>
      <c r="Z21" s="40"/>
      <c r="AA21" s="41"/>
      <c r="AB21" s="40"/>
      <c r="AC21" s="40">
        <f>AE21+AG21+AJ21+AK21</f>
        <v>4</v>
      </c>
      <c r="AD21" s="40"/>
      <c r="AE21" s="37">
        <v>2</v>
      </c>
      <c r="AF21" s="46"/>
      <c r="AG21" s="37"/>
      <c r="AH21" s="47"/>
      <c r="AI21" s="48"/>
      <c r="AJ21" s="35"/>
      <c r="AK21" s="37">
        <v>2</v>
      </c>
      <c r="AL21" s="38"/>
      <c r="AM21" s="42"/>
      <c r="AN21" s="49"/>
    </row>
    <row r="22" spans="1:40" ht="38.25" customHeight="1" thickBot="1">
      <c r="A22" s="100" t="s">
        <v>112</v>
      </c>
      <c r="B22" s="50" t="s">
        <v>56</v>
      </c>
      <c r="C22" s="41" t="s">
        <v>53</v>
      </c>
      <c r="D22" s="38"/>
      <c r="E22" s="39">
        <f>F22+G22+H22+I22</f>
        <v>4</v>
      </c>
      <c r="F22" s="40">
        <f>M22+AE22</f>
        <v>2</v>
      </c>
      <c r="G22" s="41"/>
      <c r="H22" s="42"/>
      <c r="I22" s="53">
        <f>Y22+AE22</f>
        <v>2</v>
      </c>
      <c r="J22" s="38"/>
      <c r="K22" s="40"/>
      <c r="L22" s="52">
        <f>M22+P22+P22+Q22+R22</f>
        <v>0</v>
      </c>
      <c r="M22" s="43"/>
      <c r="N22" s="44"/>
      <c r="O22" s="45"/>
      <c r="P22" s="37"/>
      <c r="Q22" s="35"/>
      <c r="R22" s="43"/>
      <c r="S22" s="40"/>
      <c r="T22" s="40"/>
      <c r="U22" s="40"/>
      <c r="V22" s="37"/>
      <c r="W22" s="35"/>
      <c r="X22" s="48"/>
      <c r="Y22" s="43"/>
      <c r="Z22" s="40"/>
      <c r="AA22" s="41"/>
      <c r="AB22" s="40"/>
      <c r="AC22" s="56">
        <v>4</v>
      </c>
      <c r="AD22" s="40"/>
      <c r="AE22" s="37">
        <v>2</v>
      </c>
      <c r="AF22" s="46"/>
      <c r="AG22" s="37"/>
      <c r="AH22" s="47"/>
      <c r="AI22" s="48"/>
      <c r="AJ22" s="35"/>
      <c r="AK22" s="37">
        <v>2</v>
      </c>
      <c r="AL22" s="38"/>
      <c r="AM22" s="42"/>
      <c r="AN22" s="49"/>
    </row>
    <row r="23" spans="1:40" ht="24" customHeight="1" thickBot="1">
      <c r="A23" s="57">
        <v>4</v>
      </c>
      <c r="B23" s="50" t="s">
        <v>57</v>
      </c>
      <c r="C23" s="41" t="s">
        <v>58</v>
      </c>
      <c r="D23" s="38">
        <f>S23+AB23</f>
        <v>82</v>
      </c>
      <c r="E23" s="39">
        <f>T23+AC23</f>
        <v>16</v>
      </c>
      <c r="F23" s="49">
        <f>V23+AE23</f>
        <v>8</v>
      </c>
      <c r="G23" s="58">
        <f>W24+AG24</f>
        <v>0</v>
      </c>
      <c r="H23" s="59">
        <f>X23+AJ23</f>
        <v>4</v>
      </c>
      <c r="I23" s="59">
        <f>Y23+AK23</f>
        <v>4</v>
      </c>
      <c r="J23" s="38"/>
      <c r="K23" s="40"/>
      <c r="L23" s="40"/>
      <c r="M23" s="43"/>
      <c r="N23" s="44"/>
      <c r="O23" s="45"/>
      <c r="P23" s="37"/>
      <c r="Q23" s="35"/>
      <c r="R23" s="43"/>
      <c r="S23" s="40"/>
      <c r="T23" s="40">
        <f>V23+W23+X23+Y23</f>
        <v>8</v>
      </c>
      <c r="U23" s="40"/>
      <c r="V23" s="37">
        <v>4</v>
      </c>
      <c r="W23" s="37"/>
      <c r="X23" s="37">
        <v>2</v>
      </c>
      <c r="Y23" s="37">
        <v>2</v>
      </c>
      <c r="Z23" s="40"/>
      <c r="AA23" s="41"/>
      <c r="AB23" s="40">
        <v>82</v>
      </c>
      <c r="AC23" s="40">
        <f>AE23+AG23+AJ23+AK23</f>
        <v>8</v>
      </c>
      <c r="AD23" s="40">
        <v>2</v>
      </c>
      <c r="AE23" s="37">
        <v>4</v>
      </c>
      <c r="AF23" s="46"/>
      <c r="AG23" s="37"/>
      <c r="AH23" s="47"/>
      <c r="AI23" s="48"/>
      <c r="AJ23" s="35">
        <v>2</v>
      </c>
      <c r="AK23" s="37">
        <v>2</v>
      </c>
      <c r="AL23" s="38"/>
      <c r="AM23" s="42" t="s">
        <v>72</v>
      </c>
      <c r="AN23" s="49">
        <f>U23+AD23</f>
        <v>2</v>
      </c>
    </row>
    <row r="24" spans="1:40" ht="24" customHeight="1" thickBot="1">
      <c r="A24" s="49">
        <v>5</v>
      </c>
      <c r="B24" s="50" t="s">
        <v>59</v>
      </c>
      <c r="C24" s="41" t="s">
        <v>60</v>
      </c>
      <c r="D24" s="38">
        <f>S24+AB24</f>
        <v>88</v>
      </c>
      <c r="E24" s="39">
        <f>T24+AC24</f>
        <v>8</v>
      </c>
      <c r="F24" s="49">
        <f>V24+AE24</f>
        <v>4</v>
      </c>
      <c r="G24" s="58">
        <f>W25+AG25</f>
        <v>0</v>
      </c>
      <c r="H24" s="59"/>
      <c r="I24" s="39">
        <v>4</v>
      </c>
      <c r="J24" s="38"/>
      <c r="K24" s="40"/>
      <c r="L24" s="40"/>
      <c r="M24" s="43"/>
      <c r="N24" s="44"/>
      <c r="O24" s="45"/>
      <c r="P24" s="37"/>
      <c r="Q24" s="35"/>
      <c r="R24" s="43"/>
      <c r="S24" s="40">
        <v>88</v>
      </c>
      <c r="T24" s="40">
        <f>V24+W24+X24+Y24</f>
        <v>8</v>
      </c>
      <c r="U24" s="40">
        <v>2.5</v>
      </c>
      <c r="V24" s="37">
        <v>4</v>
      </c>
      <c r="W24" s="37"/>
      <c r="X24" s="37"/>
      <c r="Y24" s="37">
        <v>4</v>
      </c>
      <c r="Z24" s="40" t="s">
        <v>71</v>
      </c>
      <c r="AA24" s="41"/>
      <c r="AB24" s="40"/>
      <c r="AC24" s="40"/>
      <c r="AD24" s="40"/>
      <c r="AE24" s="37"/>
      <c r="AF24" s="46"/>
      <c r="AG24" s="37"/>
      <c r="AH24" s="47"/>
      <c r="AI24" s="48"/>
      <c r="AJ24" s="35"/>
      <c r="AK24" s="37"/>
      <c r="AL24" s="38"/>
      <c r="AM24" s="42"/>
      <c r="AN24" s="49">
        <f>U24+AD24</f>
        <v>2.5</v>
      </c>
    </row>
    <row r="25" spans="1:40" ht="39" customHeight="1" thickBot="1">
      <c r="A25" s="49">
        <v>6</v>
      </c>
      <c r="B25" s="50" t="s">
        <v>61</v>
      </c>
      <c r="C25" s="41" t="s">
        <v>58</v>
      </c>
      <c r="D25" s="38"/>
      <c r="E25" s="39">
        <f>AC25</f>
        <v>2</v>
      </c>
      <c r="F25" s="49">
        <f>V25+AE25</f>
        <v>2</v>
      </c>
      <c r="G25" s="41"/>
      <c r="H25" s="42"/>
      <c r="I25" s="40"/>
      <c r="J25" s="38"/>
      <c r="K25" s="40"/>
      <c r="L25" s="40"/>
      <c r="M25" s="43"/>
      <c r="N25" s="44"/>
      <c r="O25" s="45"/>
      <c r="P25" s="37"/>
      <c r="Q25" s="35"/>
      <c r="R25" s="43"/>
      <c r="S25" s="40"/>
      <c r="T25" s="40"/>
      <c r="U25" s="40"/>
      <c r="V25" s="37"/>
      <c r="W25" s="37"/>
      <c r="X25" s="37"/>
      <c r="Y25" s="37"/>
      <c r="Z25" s="40"/>
      <c r="AA25" s="41"/>
      <c r="AB25" s="40"/>
      <c r="AC25" s="40">
        <f>AE25+AG25+AJ25+AK25</f>
        <v>2</v>
      </c>
      <c r="AD25" s="40"/>
      <c r="AE25" s="37">
        <v>2</v>
      </c>
      <c r="AF25" s="46"/>
      <c r="AG25" s="37"/>
      <c r="AH25" s="47"/>
      <c r="AI25" s="48"/>
      <c r="AJ25" s="35"/>
      <c r="AK25" s="37"/>
      <c r="AL25" s="38"/>
      <c r="AM25" s="42"/>
      <c r="AN25" s="49"/>
    </row>
    <row r="26" spans="1:40" ht="21" customHeight="1" thickBot="1">
      <c r="A26" s="49">
        <v>7</v>
      </c>
      <c r="B26" s="50" t="s">
        <v>62</v>
      </c>
      <c r="C26" s="54" t="s">
        <v>63</v>
      </c>
      <c r="D26" s="38"/>
      <c r="E26" s="39">
        <f>AC26</f>
        <v>2</v>
      </c>
      <c r="F26" s="49">
        <f>V26+AE26</f>
        <v>2</v>
      </c>
      <c r="G26" s="41"/>
      <c r="H26" s="42"/>
      <c r="I26" s="40"/>
      <c r="J26" s="38"/>
      <c r="K26" s="40"/>
      <c r="L26" s="40"/>
      <c r="M26" s="43"/>
      <c r="N26" s="44"/>
      <c r="O26" s="45"/>
      <c r="P26" s="37"/>
      <c r="Q26" s="35"/>
      <c r="R26" s="43"/>
      <c r="S26" s="40"/>
      <c r="T26" s="40"/>
      <c r="U26" s="40"/>
      <c r="V26" s="37"/>
      <c r="W26" s="37"/>
      <c r="X26" s="37"/>
      <c r="Y26" s="37"/>
      <c r="Z26" s="40"/>
      <c r="AA26" s="41"/>
      <c r="AB26" s="60"/>
      <c r="AC26" s="43">
        <f>AE26+AG26+AJ26+AK26</f>
        <v>2</v>
      </c>
      <c r="AD26" s="61"/>
      <c r="AE26" s="37">
        <v>2</v>
      </c>
      <c r="AF26" s="46"/>
      <c r="AG26" s="37"/>
      <c r="AH26" s="47"/>
      <c r="AI26" s="48"/>
      <c r="AJ26" s="35"/>
      <c r="AK26" s="37"/>
      <c r="AL26" s="38"/>
      <c r="AM26" s="61"/>
      <c r="AN26" s="61"/>
    </row>
    <row r="27" spans="1:40" ht="23.25" customHeight="1" thickBot="1">
      <c r="A27" s="35">
        <v>8</v>
      </c>
      <c r="B27" s="50" t="s">
        <v>64</v>
      </c>
      <c r="C27" s="41" t="s">
        <v>58</v>
      </c>
      <c r="D27" s="38">
        <f aca="true" t="shared" si="0" ref="D27:D32">S27+AB27</f>
        <v>106</v>
      </c>
      <c r="E27" s="39">
        <f>F27+H27</f>
        <v>14</v>
      </c>
      <c r="F27" s="40">
        <f>T27+AE27</f>
        <v>2</v>
      </c>
      <c r="G27" s="52">
        <f>W27+AF27</f>
        <v>0</v>
      </c>
      <c r="H27" s="40">
        <f>AJ27</f>
        <v>12</v>
      </c>
      <c r="I27" s="52">
        <f>Y27+AH27</f>
        <v>0</v>
      </c>
      <c r="J27" s="38"/>
      <c r="K27" s="40"/>
      <c r="L27" s="40"/>
      <c r="M27" s="43"/>
      <c r="N27" s="44"/>
      <c r="O27" s="45"/>
      <c r="P27" s="37"/>
      <c r="Q27" s="35"/>
      <c r="R27" s="43"/>
      <c r="S27" s="40"/>
      <c r="T27" s="40">
        <f aca="true" t="shared" si="1" ref="T27:T32">V27+W27+X27+Y27</f>
        <v>2</v>
      </c>
      <c r="U27" s="40"/>
      <c r="V27" s="37">
        <v>2</v>
      </c>
      <c r="W27" s="37"/>
      <c r="X27" s="37"/>
      <c r="Y27" s="37"/>
      <c r="Z27" s="40"/>
      <c r="AA27" s="41"/>
      <c r="AB27" s="40">
        <v>106</v>
      </c>
      <c r="AC27" s="40">
        <f>AE27+AG27+AJ27+AK27</f>
        <v>12</v>
      </c>
      <c r="AD27" s="40">
        <v>3</v>
      </c>
      <c r="AE27" s="37"/>
      <c r="AF27" s="46"/>
      <c r="AG27" s="37"/>
      <c r="AH27" s="47"/>
      <c r="AI27" s="48"/>
      <c r="AJ27" s="35">
        <v>12</v>
      </c>
      <c r="AK27" s="37"/>
      <c r="AL27" s="38"/>
      <c r="AM27" s="42" t="s">
        <v>72</v>
      </c>
      <c r="AN27" s="49">
        <f>U26+AD27</f>
        <v>3</v>
      </c>
    </row>
    <row r="28" spans="1:40" ht="40.5" customHeight="1" thickBot="1">
      <c r="A28" s="35">
        <v>9</v>
      </c>
      <c r="B28" s="50" t="s">
        <v>65</v>
      </c>
      <c r="C28" s="41" t="s">
        <v>58</v>
      </c>
      <c r="D28" s="38">
        <f t="shared" si="0"/>
        <v>120</v>
      </c>
      <c r="E28" s="39">
        <f>F28+H28</f>
        <v>18</v>
      </c>
      <c r="F28" s="40">
        <f>T28+AE28</f>
        <v>2</v>
      </c>
      <c r="G28" s="52">
        <f>W28+AF28</f>
        <v>0</v>
      </c>
      <c r="H28" s="40">
        <f>AJ28</f>
        <v>16</v>
      </c>
      <c r="I28" s="52">
        <f>Y28+AH28</f>
        <v>0</v>
      </c>
      <c r="J28" s="38"/>
      <c r="K28" s="40"/>
      <c r="L28" s="40"/>
      <c r="M28" s="43"/>
      <c r="N28" s="44"/>
      <c r="O28" s="45"/>
      <c r="P28" s="37"/>
      <c r="Q28" s="35"/>
      <c r="R28" s="43"/>
      <c r="S28" s="40">
        <v>38</v>
      </c>
      <c r="T28" s="40">
        <f t="shared" si="1"/>
        <v>2</v>
      </c>
      <c r="U28" s="40">
        <v>1</v>
      </c>
      <c r="V28" s="37">
        <v>2</v>
      </c>
      <c r="W28" s="37"/>
      <c r="X28" s="37"/>
      <c r="Y28" s="37"/>
      <c r="Z28" s="40" t="s">
        <v>71</v>
      </c>
      <c r="AA28" s="41"/>
      <c r="AB28" s="40">
        <v>82</v>
      </c>
      <c r="AC28" s="40">
        <f>AE28+AG28+AJ28+AK28</f>
        <v>16</v>
      </c>
      <c r="AD28" s="40">
        <v>2</v>
      </c>
      <c r="AE28" s="37"/>
      <c r="AF28" s="46"/>
      <c r="AG28" s="37"/>
      <c r="AH28" s="47"/>
      <c r="AI28" s="48"/>
      <c r="AJ28" s="35">
        <v>16</v>
      </c>
      <c r="AK28" s="37"/>
      <c r="AL28" s="38"/>
      <c r="AM28" s="42" t="s">
        <v>72</v>
      </c>
      <c r="AN28" s="49">
        <f>U28+AD28</f>
        <v>3</v>
      </c>
    </row>
    <row r="29" spans="1:40" ht="20.25" customHeight="1" thickBot="1">
      <c r="A29" s="35">
        <v>10</v>
      </c>
      <c r="B29" s="50" t="s">
        <v>66</v>
      </c>
      <c r="C29" s="41" t="s">
        <v>67</v>
      </c>
      <c r="D29" s="38">
        <f t="shared" si="0"/>
        <v>180</v>
      </c>
      <c r="E29" s="39">
        <f>F29+H29</f>
        <v>18</v>
      </c>
      <c r="F29" s="40">
        <f>T29+AE29</f>
        <v>2</v>
      </c>
      <c r="G29" s="52">
        <f>W29+AF29</f>
        <v>0</v>
      </c>
      <c r="H29" s="40">
        <f>AJ29</f>
        <v>16</v>
      </c>
      <c r="I29" s="52">
        <f>Y29+AH29</f>
        <v>0</v>
      </c>
      <c r="J29" s="38"/>
      <c r="K29" s="40"/>
      <c r="L29" s="40"/>
      <c r="M29" s="43"/>
      <c r="N29" s="44"/>
      <c r="O29" s="45"/>
      <c r="P29" s="37"/>
      <c r="Q29" s="35"/>
      <c r="R29" s="43"/>
      <c r="S29" s="40"/>
      <c r="T29" s="40">
        <f t="shared" si="1"/>
        <v>2</v>
      </c>
      <c r="U29" s="40"/>
      <c r="V29" s="37">
        <v>2</v>
      </c>
      <c r="W29" s="37"/>
      <c r="X29" s="37"/>
      <c r="Y29" s="37"/>
      <c r="Z29" s="40"/>
      <c r="AA29" s="41"/>
      <c r="AB29" s="40">
        <v>180</v>
      </c>
      <c r="AC29" s="40">
        <f>AE29+AG29+AJ29+AK29</f>
        <v>16</v>
      </c>
      <c r="AD29" s="40">
        <v>5</v>
      </c>
      <c r="AE29" s="37"/>
      <c r="AF29" s="46"/>
      <c r="AG29" s="37"/>
      <c r="AH29" s="47"/>
      <c r="AI29" s="48"/>
      <c r="AJ29" s="35">
        <v>16</v>
      </c>
      <c r="AK29" s="37"/>
      <c r="AL29" s="38"/>
      <c r="AM29" s="42" t="s">
        <v>72</v>
      </c>
      <c r="AN29" s="49">
        <f>AD29</f>
        <v>5</v>
      </c>
    </row>
    <row r="30" spans="1:40" ht="21" customHeight="1" thickBot="1">
      <c r="A30" s="35">
        <v>11</v>
      </c>
      <c r="B30" s="50" t="s">
        <v>68</v>
      </c>
      <c r="C30" s="54" t="s">
        <v>67</v>
      </c>
      <c r="D30" s="38">
        <f t="shared" si="0"/>
        <v>150</v>
      </c>
      <c r="E30" s="39">
        <f aca="true" t="shared" si="2" ref="E30:E35">T30+AC30</f>
        <v>16</v>
      </c>
      <c r="F30" s="49">
        <f aca="true" t="shared" si="3" ref="F30:F35">V30+AE30</f>
        <v>8</v>
      </c>
      <c r="G30" s="59">
        <f>W30</f>
        <v>4</v>
      </c>
      <c r="H30" s="59"/>
      <c r="I30" s="39">
        <v>4</v>
      </c>
      <c r="J30" s="38"/>
      <c r="K30" s="40"/>
      <c r="L30" s="40"/>
      <c r="M30" s="43"/>
      <c r="N30" s="44"/>
      <c r="O30" s="45"/>
      <c r="P30" s="37"/>
      <c r="Q30" s="35"/>
      <c r="R30" s="43"/>
      <c r="S30" s="40"/>
      <c r="T30" s="40">
        <f t="shared" si="1"/>
        <v>16</v>
      </c>
      <c r="U30" s="40"/>
      <c r="V30" s="37">
        <v>8</v>
      </c>
      <c r="W30" s="37">
        <v>4</v>
      </c>
      <c r="X30" s="37"/>
      <c r="Y30" s="37">
        <v>4</v>
      </c>
      <c r="Z30" s="40"/>
      <c r="AA30" s="41"/>
      <c r="AB30" s="40">
        <v>150</v>
      </c>
      <c r="AC30" s="40"/>
      <c r="AD30" s="40">
        <v>4</v>
      </c>
      <c r="AE30" s="37"/>
      <c r="AF30" s="46"/>
      <c r="AG30" s="37"/>
      <c r="AH30" s="47"/>
      <c r="AI30" s="48"/>
      <c r="AJ30" s="35"/>
      <c r="AK30" s="37"/>
      <c r="AL30" s="38" t="s">
        <v>71</v>
      </c>
      <c r="AM30" s="42"/>
      <c r="AN30" s="49">
        <f aca="true" t="shared" si="4" ref="AN30:AN35">U30+AD30</f>
        <v>4</v>
      </c>
    </row>
    <row r="31" spans="1:40" ht="21" customHeight="1" thickBot="1">
      <c r="A31" s="35">
        <v>12</v>
      </c>
      <c r="B31" s="50" t="s">
        <v>69</v>
      </c>
      <c r="C31" s="54" t="s">
        <v>58</v>
      </c>
      <c r="D31" s="38">
        <f t="shared" si="0"/>
        <v>134</v>
      </c>
      <c r="E31" s="39">
        <f t="shared" si="2"/>
        <v>6</v>
      </c>
      <c r="F31" s="49">
        <f t="shared" si="3"/>
        <v>2</v>
      </c>
      <c r="G31" s="59">
        <f>W31</f>
        <v>2</v>
      </c>
      <c r="H31" s="59"/>
      <c r="I31" s="39">
        <v>2</v>
      </c>
      <c r="J31" s="38"/>
      <c r="K31" s="40"/>
      <c r="L31" s="40"/>
      <c r="M31" s="43"/>
      <c r="N31" s="44"/>
      <c r="O31" s="45"/>
      <c r="P31" s="37"/>
      <c r="Q31" s="35"/>
      <c r="R31" s="43"/>
      <c r="S31" s="40">
        <v>134</v>
      </c>
      <c r="T31" s="40">
        <f t="shared" si="1"/>
        <v>6</v>
      </c>
      <c r="U31" s="40">
        <v>4</v>
      </c>
      <c r="V31" s="37">
        <v>2</v>
      </c>
      <c r="W31" s="37">
        <v>2</v>
      </c>
      <c r="X31" s="37"/>
      <c r="Y31" s="37">
        <v>2</v>
      </c>
      <c r="Z31" s="40" t="s">
        <v>71</v>
      </c>
      <c r="AA31" s="41"/>
      <c r="AB31" s="40"/>
      <c r="AC31" s="40"/>
      <c r="AD31" s="40"/>
      <c r="AE31" s="37"/>
      <c r="AF31" s="46"/>
      <c r="AG31" s="37"/>
      <c r="AH31" s="47"/>
      <c r="AI31" s="48"/>
      <c r="AJ31" s="35"/>
      <c r="AK31" s="37"/>
      <c r="AL31" s="38"/>
      <c r="AM31" s="42"/>
      <c r="AN31" s="49">
        <f t="shared" si="4"/>
        <v>4</v>
      </c>
    </row>
    <row r="32" spans="1:40" ht="43.5" customHeight="1" thickBot="1">
      <c r="A32" s="35">
        <v>13</v>
      </c>
      <c r="B32" s="50" t="s">
        <v>115</v>
      </c>
      <c r="C32" s="41" t="s">
        <v>67</v>
      </c>
      <c r="D32" s="38">
        <f t="shared" si="0"/>
        <v>144</v>
      </c>
      <c r="E32" s="39">
        <f t="shared" si="2"/>
        <v>14</v>
      </c>
      <c r="F32" s="49">
        <f t="shared" si="3"/>
        <v>2</v>
      </c>
      <c r="G32" s="58" t="e">
        <f>#REF!+#REF!</f>
        <v>#REF!</v>
      </c>
      <c r="H32" s="59">
        <f aca="true" t="shared" si="5" ref="H32:I35">X32+AJ32</f>
        <v>8</v>
      </c>
      <c r="I32" s="59">
        <f t="shared" si="5"/>
        <v>4</v>
      </c>
      <c r="J32" s="38"/>
      <c r="K32" s="40"/>
      <c r="L32" s="40"/>
      <c r="M32" s="43"/>
      <c r="N32" s="44"/>
      <c r="O32" s="45"/>
      <c r="P32" s="37"/>
      <c r="Q32" s="35"/>
      <c r="R32" s="43"/>
      <c r="S32" s="40">
        <v>72</v>
      </c>
      <c r="T32" s="40">
        <f t="shared" si="1"/>
        <v>14</v>
      </c>
      <c r="U32" s="40">
        <v>2</v>
      </c>
      <c r="V32" s="37">
        <v>2</v>
      </c>
      <c r="W32" s="37"/>
      <c r="X32" s="37">
        <v>8</v>
      </c>
      <c r="Y32" s="37">
        <v>4</v>
      </c>
      <c r="Z32" s="40"/>
      <c r="AA32" s="41" t="s">
        <v>72</v>
      </c>
      <c r="AB32" s="40">
        <v>72</v>
      </c>
      <c r="AC32" s="40"/>
      <c r="AD32" s="40">
        <v>2</v>
      </c>
      <c r="AE32" s="37"/>
      <c r="AF32" s="46"/>
      <c r="AG32" s="37"/>
      <c r="AH32" s="47"/>
      <c r="AI32" s="48"/>
      <c r="AJ32" s="35"/>
      <c r="AK32" s="37"/>
      <c r="AL32" s="38" t="s">
        <v>71</v>
      </c>
      <c r="AM32" s="42"/>
      <c r="AN32" s="49">
        <f t="shared" si="4"/>
        <v>4</v>
      </c>
    </row>
    <row r="33" spans="1:40" ht="42.75" customHeight="1" thickBot="1">
      <c r="A33" s="35">
        <v>14</v>
      </c>
      <c r="B33" s="50" t="s">
        <v>116</v>
      </c>
      <c r="C33" s="41" t="s">
        <v>67</v>
      </c>
      <c r="D33" s="38">
        <f>S33+AB33</f>
        <v>114</v>
      </c>
      <c r="E33" s="39">
        <f t="shared" si="2"/>
        <v>10</v>
      </c>
      <c r="F33" s="49">
        <f t="shared" si="3"/>
        <v>2</v>
      </c>
      <c r="G33" s="58" t="e">
        <f>W39+AG39</f>
        <v>#VALUE!</v>
      </c>
      <c r="H33" s="59">
        <f t="shared" si="5"/>
        <v>4</v>
      </c>
      <c r="I33" s="59">
        <f t="shared" si="5"/>
        <v>4</v>
      </c>
      <c r="J33" s="38"/>
      <c r="K33" s="40"/>
      <c r="L33" s="40"/>
      <c r="M33" s="43"/>
      <c r="N33" s="44"/>
      <c r="O33" s="45"/>
      <c r="P33" s="37"/>
      <c r="Q33" s="35"/>
      <c r="R33" s="43"/>
      <c r="S33" s="40">
        <v>68</v>
      </c>
      <c r="T33" s="40">
        <f>V33+W33+X33+Y33</f>
        <v>10</v>
      </c>
      <c r="U33" s="40">
        <v>2</v>
      </c>
      <c r="V33" s="37">
        <v>2</v>
      </c>
      <c r="W33" s="37"/>
      <c r="X33" s="37">
        <v>4</v>
      </c>
      <c r="Y33" s="37">
        <v>4</v>
      </c>
      <c r="Z33" s="40"/>
      <c r="AA33" s="41" t="s">
        <v>72</v>
      </c>
      <c r="AB33" s="40">
        <v>46</v>
      </c>
      <c r="AC33" s="40"/>
      <c r="AD33" s="40">
        <v>1.5</v>
      </c>
      <c r="AE33" s="37"/>
      <c r="AF33" s="46"/>
      <c r="AG33" s="37"/>
      <c r="AH33" s="47"/>
      <c r="AI33" s="48"/>
      <c r="AJ33" s="35"/>
      <c r="AK33" s="37"/>
      <c r="AL33" s="38" t="s">
        <v>71</v>
      </c>
      <c r="AM33" s="42"/>
      <c r="AN33" s="49">
        <f t="shared" si="4"/>
        <v>3.5</v>
      </c>
    </row>
    <row r="34" spans="1:40" ht="59.25" customHeight="1" thickBot="1">
      <c r="A34" s="35">
        <v>15</v>
      </c>
      <c r="B34" s="50" t="s">
        <v>114</v>
      </c>
      <c r="C34" s="41" t="s">
        <v>117</v>
      </c>
      <c r="D34" s="38">
        <f>S34+AB34</f>
        <v>54</v>
      </c>
      <c r="E34" s="39">
        <f t="shared" si="2"/>
        <v>10</v>
      </c>
      <c r="F34" s="49">
        <f t="shared" si="3"/>
        <v>6</v>
      </c>
      <c r="G34" s="58">
        <f>W41+AK41</f>
        <v>16</v>
      </c>
      <c r="H34" s="62">
        <f t="shared" si="5"/>
        <v>0</v>
      </c>
      <c r="I34" s="59">
        <f t="shared" si="5"/>
        <v>4</v>
      </c>
      <c r="J34" s="38"/>
      <c r="K34" s="40"/>
      <c r="L34" s="40"/>
      <c r="M34" s="43"/>
      <c r="N34" s="44"/>
      <c r="O34" s="45"/>
      <c r="P34" s="37"/>
      <c r="Q34" s="35"/>
      <c r="R34" s="43"/>
      <c r="S34" s="40">
        <v>54</v>
      </c>
      <c r="T34" s="40">
        <f>V34+W34+X34+Y34</f>
        <v>10</v>
      </c>
      <c r="U34" s="40">
        <v>2</v>
      </c>
      <c r="V34" s="37">
        <v>6</v>
      </c>
      <c r="W34" s="37"/>
      <c r="X34" s="37"/>
      <c r="Y34" s="37">
        <v>4</v>
      </c>
      <c r="Z34" s="40"/>
      <c r="AA34" s="41" t="s">
        <v>72</v>
      </c>
      <c r="AB34" s="63"/>
      <c r="AC34" s="63"/>
      <c r="AD34" s="63"/>
      <c r="AE34" s="64"/>
      <c r="AF34" s="65"/>
      <c r="AG34" s="64"/>
      <c r="AH34" s="66"/>
      <c r="AI34" s="67"/>
      <c r="AJ34" s="68"/>
      <c r="AK34" s="64"/>
      <c r="AL34" s="38"/>
      <c r="AM34" s="42"/>
      <c r="AN34" s="49">
        <f t="shared" si="4"/>
        <v>2</v>
      </c>
    </row>
    <row r="35" spans="1:40" ht="42" customHeight="1" thickBot="1">
      <c r="A35" s="35">
        <v>16</v>
      </c>
      <c r="B35" s="69" t="s">
        <v>97</v>
      </c>
      <c r="C35" s="70" t="s">
        <v>63</v>
      </c>
      <c r="D35" s="38">
        <f>S35+AB35</f>
        <v>160</v>
      </c>
      <c r="E35" s="39">
        <f t="shared" si="2"/>
        <v>18</v>
      </c>
      <c r="F35" s="40">
        <f t="shared" si="3"/>
        <v>6</v>
      </c>
      <c r="G35" s="53">
        <f>W35+AG35</f>
        <v>6</v>
      </c>
      <c r="H35" s="40">
        <f t="shared" si="5"/>
        <v>4</v>
      </c>
      <c r="I35" s="40">
        <f t="shared" si="5"/>
        <v>2</v>
      </c>
      <c r="J35" s="38"/>
      <c r="K35" s="40"/>
      <c r="L35" s="40"/>
      <c r="M35" s="43"/>
      <c r="N35" s="44"/>
      <c r="O35" s="45"/>
      <c r="P35" s="37"/>
      <c r="Q35" s="35"/>
      <c r="R35" s="43"/>
      <c r="S35" s="40">
        <v>80</v>
      </c>
      <c r="T35" s="40">
        <f>V35+W35+X35+Y35</f>
        <v>10</v>
      </c>
      <c r="U35" s="40">
        <v>2</v>
      </c>
      <c r="V35" s="37">
        <v>4</v>
      </c>
      <c r="W35" s="37">
        <v>2</v>
      </c>
      <c r="X35" s="37">
        <v>2</v>
      </c>
      <c r="Y35" s="37">
        <v>2</v>
      </c>
      <c r="Z35" s="40"/>
      <c r="AA35" s="41" t="s">
        <v>72</v>
      </c>
      <c r="AB35" s="40">
        <v>80</v>
      </c>
      <c r="AC35" s="40">
        <f>AE35+AG35+AJ35+AK35</f>
        <v>8</v>
      </c>
      <c r="AD35" s="40">
        <v>2</v>
      </c>
      <c r="AE35" s="37">
        <v>2</v>
      </c>
      <c r="AF35" s="46">
        <v>4</v>
      </c>
      <c r="AG35" s="71">
        <v>4</v>
      </c>
      <c r="AH35" s="47"/>
      <c r="AI35" s="48"/>
      <c r="AJ35" s="35">
        <v>2</v>
      </c>
      <c r="AK35" s="37"/>
      <c r="AL35" s="40" t="s">
        <v>71</v>
      </c>
      <c r="AM35" s="41"/>
      <c r="AN35" s="49">
        <f t="shared" si="4"/>
        <v>4</v>
      </c>
    </row>
    <row r="36" spans="1:40" ht="39.75" customHeight="1" thickBot="1">
      <c r="A36" s="146" t="s">
        <v>44</v>
      </c>
      <c r="B36" s="146" t="s">
        <v>28</v>
      </c>
      <c r="C36" s="136" t="s">
        <v>14</v>
      </c>
      <c r="D36" s="109" t="s">
        <v>16</v>
      </c>
      <c r="E36" s="110"/>
      <c r="F36" s="110"/>
      <c r="G36" s="110"/>
      <c r="H36" s="110"/>
      <c r="I36" s="111"/>
      <c r="J36" s="109" t="s">
        <v>74</v>
      </c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1"/>
      <c r="AB36" s="109" t="s">
        <v>75</v>
      </c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1"/>
      <c r="AN36" s="114" t="s">
        <v>102</v>
      </c>
    </row>
    <row r="37" spans="1:40" ht="36.75" customHeight="1" thickBot="1">
      <c r="A37" s="146"/>
      <c r="B37" s="146"/>
      <c r="C37" s="137"/>
      <c r="D37" s="118" t="s">
        <v>17</v>
      </c>
      <c r="E37" s="112" t="s">
        <v>101</v>
      </c>
      <c r="F37" s="109" t="s">
        <v>18</v>
      </c>
      <c r="G37" s="110"/>
      <c r="H37" s="110"/>
      <c r="I37" s="111"/>
      <c r="J37" s="119" t="s">
        <v>73</v>
      </c>
      <c r="K37" s="120"/>
      <c r="L37" s="120"/>
      <c r="M37" s="120"/>
      <c r="N37" s="120"/>
      <c r="O37" s="120"/>
      <c r="P37" s="120"/>
      <c r="Q37" s="120"/>
      <c r="R37" s="120"/>
      <c r="S37" s="109" t="s">
        <v>103</v>
      </c>
      <c r="T37" s="110"/>
      <c r="U37" s="110"/>
      <c r="V37" s="110"/>
      <c r="W37" s="110"/>
      <c r="X37" s="110"/>
      <c r="Y37" s="110"/>
      <c r="Z37" s="110"/>
      <c r="AA37" s="111"/>
      <c r="AB37" s="109" t="s">
        <v>104</v>
      </c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1"/>
      <c r="AN37" s="114"/>
    </row>
    <row r="38" spans="1:40" ht="44.25" customHeight="1" thickBot="1">
      <c r="A38" s="146"/>
      <c r="B38" s="146"/>
      <c r="C38" s="137"/>
      <c r="D38" s="118"/>
      <c r="E38" s="118"/>
      <c r="F38" s="112" t="s">
        <v>29</v>
      </c>
      <c r="G38" s="121" t="s">
        <v>30</v>
      </c>
      <c r="H38" s="139" t="s">
        <v>31</v>
      </c>
      <c r="I38" s="112" t="s">
        <v>32</v>
      </c>
      <c r="J38" s="112" t="s">
        <v>19</v>
      </c>
      <c r="K38" s="112" t="s">
        <v>20</v>
      </c>
      <c r="L38" s="112" t="s">
        <v>33</v>
      </c>
      <c r="M38" s="109" t="s">
        <v>18</v>
      </c>
      <c r="N38" s="110"/>
      <c r="O38" s="110"/>
      <c r="P38" s="110"/>
      <c r="Q38" s="110"/>
      <c r="R38" s="110"/>
      <c r="S38" s="112" t="s">
        <v>19</v>
      </c>
      <c r="T38" s="112" t="s">
        <v>33</v>
      </c>
      <c r="U38" s="112" t="s">
        <v>20</v>
      </c>
      <c r="V38" s="170" t="s">
        <v>36</v>
      </c>
      <c r="W38" s="171"/>
      <c r="X38" s="171"/>
      <c r="Y38" s="172"/>
      <c r="Z38" s="21"/>
      <c r="AB38" s="112" t="s">
        <v>19</v>
      </c>
      <c r="AC38" s="112" t="s">
        <v>21</v>
      </c>
      <c r="AD38" s="112" t="s">
        <v>20</v>
      </c>
      <c r="AE38" s="109" t="s">
        <v>36</v>
      </c>
      <c r="AF38" s="110"/>
      <c r="AG38" s="110"/>
      <c r="AH38" s="110"/>
      <c r="AI38" s="110"/>
      <c r="AJ38" s="110"/>
      <c r="AK38" s="110"/>
      <c r="AL38" s="21"/>
      <c r="AM38" s="20"/>
      <c r="AN38" s="114"/>
    </row>
    <row r="39" spans="1:40" ht="107.25" customHeight="1" thickBot="1">
      <c r="A39" s="146"/>
      <c r="B39" s="146"/>
      <c r="C39" s="138"/>
      <c r="D39" s="113"/>
      <c r="E39" s="113"/>
      <c r="F39" s="113"/>
      <c r="G39" s="122"/>
      <c r="H39" s="140"/>
      <c r="I39" s="113"/>
      <c r="J39" s="113"/>
      <c r="K39" s="113"/>
      <c r="L39" s="113"/>
      <c r="M39" s="114" t="s">
        <v>29</v>
      </c>
      <c r="N39" s="114"/>
      <c r="O39" s="114"/>
      <c r="P39" s="24" t="s">
        <v>30</v>
      </c>
      <c r="Q39" s="25" t="s">
        <v>31</v>
      </c>
      <c r="R39" s="23" t="s">
        <v>32</v>
      </c>
      <c r="S39" s="113"/>
      <c r="T39" s="113"/>
      <c r="U39" s="113"/>
      <c r="V39" s="26" t="s">
        <v>29</v>
      </c>
      <c r="W39" s="24" t="s">
        <v>30</v>
      </c>
      <c r="X39" s="24" t="s">
        <v>31</v>
      </c>
      <c r="Y39" s="27" t="s">
        <v>32</v>
      </c>
      <c r="Z39" s="22" t="s">
        <v>34</v>
      </c>
      <c r="AA39" s="11" t="s">
        <v>35</v>
      </c>
      <c r="AB39" s="113"/>
      <c r="AC39" s="113"/>
      <c r="AD39" s="113"/>
      <c r="AE39" s="24" t="s">
        <v>29</v>
      </c>
      <c r="AF39" s="28"/>
      <c r="AG39" s="115" t="s">
        <v>30</v>
      </c>
      <c r="AH39" s="116"/>
      <c r="AI39" s="117"/>
      <c r="AJ39" s="25" t="s">
        <v>31</v>
      </c>
      <c r="AK39" s="24" t="s">
        <v>32</v>
      </c>
      <c r="AL39" s="22" t="s">
        <v>34</v>
      </c>
      <c r="AM39" s="11" t="s">
        <v>35</v>
      </c>
      <c r="AN39" s="114"/>
    </row>
    <row r="40" spans="1:40" ht="40.5" customHeight="1" thickBot="1">
      <c r="A40" s="35">
        <v>17</v>
      </c>
      <c r="B40" s="69" t="s">
        <v>98</v>
      </c>
      <c r="C40" s="70" t="s">
        <v>63</v>
      </c>
      <c r="D40" s="38">
        <f>S40+AB40</f>
        <v>164</v>
      </c>
      <c r="E40" s="39">
        <f>T40+AC40</f>
        <v>16</v>
      </c>
      <c r="F40" s="40">
        <f>V40+AE40</f>
        <v>6</v>
      </c>
      <c r="G40" s="40">
        <f>W40+AG40</f>
        <v>4</v>
      </c>
      <c r="H40" s="40">
        <f>X40+AJ40</f>
        <v>4</v>
      </c>
      <c r="I40" s="40">
        <f>Y40+AH40</f>
        <v>2</v>
      </c>
      <c r="J40" s="38"/>
      <c r="K40" s="40"/>
      <c r="L40" s="40"/>
      <c r="M40" s="43"/>
      <c r="N40" s="44"/>
      <c r="O40" s="45"/>
      <c r="P40" s="37"/>
      <c r="Q40" s="35"/>
      <c r="R40" s="43"/>
      <c r="S40" s="40">
        <v>110</v>
      </c>
      <c r="T40" s="40">
        <f>V40+W40+X40+Y40</f>
        <v>10</v>
      </c>
      <c r="U40" s="40">
        <v>3</v>
      </c>
      <c r="V40" s="37">
        <v>4</v>
      </c>
      <c r="W40" s="37">
        <v>2</v>
      </c>
      <c r="X40" s="37">
        <v>2</v>
      </c>
      <c r="Y40" s="37">
        <v>2</v>
      </c>
      <c r="Z40" s="40" t="s">
        <v>71</v>
      </c>
      <c r="AA40" s="41"/>
      <c r="AB40" s="40">
        <v>54</v>
      </c>
      <c r="AC40" s="40">
        <f>AE40+AG40+AJ40+AK40</f>
        <v>6</v>
      </c>
      <c r="AD40" s="40">
        <v>2</v>
      </c>
      <c r="AE40" s="37">
        <v>2</v>
      </c>
      <c r="AF40" s="46"/>
      <c r="AG40" s="37">
        <v>2</v>
      </c>
      <c r="AH40" s="47"/>
      <c r="AI40" s="48"/>
      <c r="AJ40" s="35">
        <v>2</v>
      </c>
      <c r="AK40" s="37"/>
      <c r="AL40" s="40"/>
      <c r="AM40" s="41" t="s">
        <v>72</v>
      </c>
      <c r="AN40" s="49">
        <f>U40+AD40</f>
        <v>5</v>
      </c>
    </row>
    <row r="41" spans="1:40" s="10" customFormat="1" ht="20.25" thickBot="1">
      <c r="A41" s="35"/>
      <c r="B41" s="164" t="s">
        <v>43</v>
      </c>
      <c r="C41" s="165"/>
      <c r="D41" s="72">
        <f>D16+D20+D23+D24+D27+D28+D29+D30+D31+D32+D33+D34+D35+D40</f>
        <v>1680</v>
      </c>
      <c r="E41" s="72">
        <f>E17+E20+E23+E24+E25+E26+E27+E28+E29+E30+E31+E32+E33+E34+E35+E40</f>
        <v>194</v>
      </c>
      <c r="F41" s="72">
        <f>F17+F20+F23+F24+F25+F26+F27+F28+F29+F30+F31+F32+F33+F34+F35+F40</f>
        <v>68</v>
      </c>
      <c r="G41" s="72">
        <f>G30+G31+G35+G40</f>
        <v>16</v>
      </c>
      <c r="H41" s="72">
        <f>H17+H20+H23+H24+H25+H26+H27+H28+H29+H30+H31+H32+H33+H34+H35+H40</f>
        <v>68</v>
      </c>
      <c r="I41" s="72">
        <f>I17+I20+I23+I24+I25+I26+I27+I28+I29+I30+I31+I32+I33+I34+I35+I40</f>
        <v>42</v>
      </c>
      <c r="J41" s="72" t="e">
        <f>J16+J20+J23+J24+J27+J28+J29+J30+J31+#REF!+#REF!+J35+J40</f>
        <v>#REF!</v>
      </c>
      <c r="K41" s="72" t="e">
        <f>K16+K20+K23+K24+K27+K28+K29+K30+K31+#REF!+#REF!+K35+K40</f>
        <v>#REF!</v>
      </c>
      <c r="L41" s="73" t="e">
        <f>L16+L20+L23+L24+L27+L28+L29+L30+L31+#REF!+#REF!+L35+L40</f>
        <v>#REF!</v>
      </c>
      <c r="M41" s="73" t="e">
        <f>M16+M20+M23+M24+M27+M28+M29+M30+M31+#REF!+#REF!+M35+M40</f>
        <v>#REF!</v>
      </c>
      <c r="N41" s="73" t="e">
        <f>N16+N20+N23+N24+N27+N28+N29+N30+N31+#REF!+#REF!+N35+N40</f>
        <v>#REF!</v>
      </c>
      <c r="O41" s="73" t="e">
        <f>O16+O20+O23+O24+O27+O28+O29+O30+O31+#REF!+#REF!+O35+O40</f>
        <v>#REF!</v>
      </c>
      <c r="P41" s="73" t="e">
        <f>P16+P20+P23+P24+P27+P28+P29+P30+P31+#REF!+#REF!+P35+P40</f>
        <v>#REF!</v>
      </c>
      <c r="Q41" s="73" t="e">
        <f>Q16+Q20+Q23+Q24+Q27+Q28+Q29+Q30+Q31+#REF!+#REF!+Q35+Q40</f>
        <v>#REF!</v>
      </c>
      <c r="R41" s="73" t="e">
        <f>R16+R20+R23+R24+R27+R28+R29+R30+R31+#REF!+#REF!+R35+R40</f>
        <v>#REF!</v>
      </c>
      <c r="S41" s="72">
        <f>S16+S20+S23+S24+S27+S28+S29+S30+S31+S32+S33+S34+S35+S40</f>
        <v>756</v>
      </c>
      <c r="T41" s="72">
        <f>T17+T20+T23+T24+T25+T26+T27+T28+T29+T30+T31+T32+T33+T34+T35+T40</f>
        <v>116</v>
      </c>
      <c r="U41" s="72">
        <f>U16+U17+U20+U23+U24+U25+U26+U27+U28+U29+U30+U31+U32+U33+U34+U35+U40</f>
        <v>21.5</v>
      </c>
      <c r="V41" s="72">
        <f>V17+V20+V23+V24+V25+V26+V27+V28+V29+V30+V31+V32+V33+V34+V35+V40</f>
        <v>52</v>
      </c>
      <c r="W41" s="72">
        <f>W17+W20+W23+W24+W25+W26+W27+W28+W29+W30+W31+W32+W33+W34+W35+W40</f>
        <v>10</v>
      </c>
      <c r="X41" s="72">
        <f>X17+X20+X23+X24+X25+X26+X27+X28+X29+X30+X31+X32+X33+X34+X35+X40</f>
        <v>18</v>
      </c>
      <c r="Y41" s="72">
        <f>Y17+Y20+Y23+Y24+Y25+Y26+Y27+Y28+Y29+Y30+Y31+Y32+Y33+Y34+Y35+Y40</f>
        <v>36</v>
      </c>
      <c r="Z41" s="72"/>
      <c r="AA41" s="72"/>
      <c r="AB41" s="72">
        <f>AB16+AB17+AB20+AB23+AB24+AB25+AB26+AB27+AB28+AB29+AB30+AB31+AB32+AB33+AB35+AB40</f>
        <v>924</v>
      </c>
      <c r="AC41" s="72">
        <f>AC17+AC20+AC23+AC24+AC25+AC26+AC27+AC28+AC29+AC30+AC31+AC32+AC33+AC34+AC35+AC40</f>
        <v>78</v>
      </c>
      <c r="AD41" s="72">
        <f>AD17+AD20+AD23+AD24+AD25+AD26+AD27+AD28+AD29+AD30+AD31+AD32+AD33+AD34+AD35+AD40</f>
        <v>25.5</v>
      </c>
      <c r="AE41" s="102">
        <f aca="true" t="shared" si="6" ref="AE41:AK41">AE16+AE17+AE20+AE23+AE24+AE25+AE26+AE27+AE28+AE29+AE30+AE31+AE32+AE33+AE35+AE40</f>
        <v>16</v>
      </c>
      <c r="AF41" s="101">
        <f t="shared" si="6"/>
        <v>4</v>
      </c>
      <c r="AG41" s="72">
        <f t="shared" si="6"/>
        <v>6</v>
      </c>
      <c r="AH41" s="72">
        <f t="shared" si="6"/>
        <v>0</v>
      </c>
      <c r="AI41" s="72">
        <f t="shared" si="6"/>
        <v>0</v>
      </c>
      <c r="AJ41" s="72">
        <f t="shared" si="6"/>
        <v>50</v>
      </c>
      <c r="AK41" s="72">
        <f t="shared" si="6"/>
        <v>6</v>
      </c>
      <c r="AL41" s="72"/>
      <c r="AM41" s="72"/>
      <c r="AN41" s="72">
        <f>AN16+AN17+AN20+AN23+AN24+AN25+AN26+AN27+AN28+AN29+AN30+AN31+AN32+AN33+AN34+AN35+AN40</f>
        <v>47</v>
      </c>
    </row>
    <row r="42" spans="1:40" s="10" customFormat="1" ht="39.75" thickBot="1">
      <c r="A42" s="35">
        <v>18</v>
      </c>
      <c r="B42" s="74" t="s">
        <v>99</v>
      </c>
      <c r="C42" s="70" t="s">
        <v>49</v>
      </c>
      <c r="D42" s="38" t="s">
        <v>78</v>
      </c>
      <c r="E42" s="39" t="s">
        <v>80</v>
      </c>
      <c r="F42" s="40" t="s">
        <v>81</v>
      </c>
      <c r="G42" s="52"/>
      <c r="H42" s="40"/>
      <c r="I42" s="53" t="s">
        <v>77</v>
      </c>
      <c r="J42" s="38"/>
      <c r="K42" s="40"/>
      <c r="L42" s="40"/>
      <c r="M42" s="43"/>
      <c r="N42" s="44"/>
      <c r="O42" s="45"/>
      <c r="P42" s="37"/>
      <c r="Q42" s="35"/>
      <c r="R42" s="43"/>
      <c r="S42" s="40"/>
      <c r="T42" s="40" t="s">
        <v>76</v>
      </c>
      <c r="U42" s="40"/>
      <c r="V42" s="37" t="s">
        <v>76</v>
      </c>
      <c r="W42" s="37"/>
      <c r="X42" s="37"/>
      <c r="Y42" s="37"/>
      <c r="Z42" s="40"/>
      <c r="AA42" s="41"/>
      <c r="AB42" s="40" t="s">
        <v>78</v>
      </c>
      <c r="AC42" s="40" t="s">
        <v>79</v>
      </c>
      <c r="AD42" s="40"/>
      <c r="AE42" s="37" t="s">
        <v>77</v>
      </c>
      <c r="AF42" s="46"/>
      <c r="AG42" s="75"/>
      <c r="AH42" s="47"/>
      <c r="AI42" s="48"/>
      <c r="AJ42" s="35"/>
      <c r="AK42" s="37" t="s">
        <v>77</v>
      </c>
      <c r="AL42" s="38"/>
      <c r="AM42" s="41" t="s">
        <v>107</v>
      </c>
      <c r="AN42" s="49"/>
    </row>
    <row r="43" spans="1:40" s="10" customFormat="1" ht="20.25" thickBot="1">
      <c r="A43" s="35"/>
      <c r="B43" s="144" t="s">
        <v>95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1"/>
      <c r="T43" s="142"/>
      <c r="U43" s="142"/>
      <c r="V43" s="142"/>
      <c r="W43" s="142"/>
      <c r="X43" s="142"/>
      <c r="Y43" s="143"/>
      <c r="Z43" s="76">
        <v>5</v>
      </c>
      <c r="AA43" s="77"/>
      <c r="AB43" s="141"/>
      <c r="AC43" s="142"/>
      <c r="AD43" s="142"/>
      <c r="AE43" s="142"/>
      <c r="AF43" s="142"/>
      <c r="AG43" s="142"/>
      <c r="AH43" s="142"/>
      <c r="AI43" s="142"/>
      <c r="AJ43" s="142"/>
      <c r="AK43" s="143"/>
      <c r="AL43" s="78">
        <v>4</v>
      </c>
      <c r="AM43" s="79"/>
      <c r="AN43" s="80"/>
    </row>
    <row r="44" spans="1:40" s="10" customFormat="1" ht="20.25" thickBot="1">
      <c r="A44" s="35"/>
      <c r="B44" s="144" t="s">
        <v>6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1"/>
      <c r="T44" s="142"/>
      <c r="U44" s="142"/>
      <c r="V44" s="142"/>
      <c r="W44" s="142"/>
      <c r="X44" s="142"/>
      <c r="Y44" s="143"/>
      <c r="Z44" s="76"/>
      <c r="AA44" s="81">
        <v>4</v>
      </c>
      <c r="AB44" s="141"/>
      <c r="AC44" s="142"/>
      <c r="AD44" s="142"/>
      <c r="AE44" s="142"/>
      <c r="AF44" s="142"/>
      <c r="AG44" s="142"/>
      <c r="AH44" s="142"/>
      <c r="AI44" s="142"/>
      <c r="AJ44" s="142"/>
      <c r="AK44" s="143"/>
      <c r="AL44" s="78"/>
      <c r="AM44" s="79">
        <v>6</v>
      </c>
      <c r="AN44" s="80"/>
    </row>
    <row r="45" spans="1:40" s="10" customFormat="1" ht="111" customHeight="1" thickBot="1">
      <c r="A45" s="35"/>
      <c r="B45" s="82" t="s">
        <v>5</v>
      </c>
      <c r="C45" s="41" t="s">
        <v>67</v>
      </c>
      <c r="D45" s="35">
        <v>36</v>
      </c>
      <c r="E45" s="83"/>
      <c r="F45" s="83"/>
      <c r="G45" s="83"/>
      <c r="H45" s="83"/>
      <c r="I45" s="46"/>
      <c r="J45" s="162"/>
      <c r="K45" s="163"/>
      <c r="L45" s="163"/>
      <c r="M45" s="163"/>
      <c r="N45" s="163"/>
      <c r="O45" s="163"/>
      <c r="P45" s="163"/>
      <c r="Q45" s="163"/>
      <c r="R45" s="163"/>
      <c r="S45" s="84">
        <v>36</v>
      </c>
      <c r="T45" s="85"/>
      <c r="U45" s="84">
        <v>1</v>
      </c>
      <c r="V45" s="166" t="s">
        <v>118</v>
      </c>
      <c r="W45" s="167"/>
      <c r="X45" s="167"/>
      <c r="Y45" s="167"/>
      <c r="Z45" s="167"/>
      <c r="AA45" s="168"/>
      <c r="AB45" s="86"/>
      <c r="AC45" s="80"/>
      <c r="AD45" s="80"/>
      <c r="AE45" s="132"/>
      <c r="AF45" s="133"/>
      <c r="AG45" s="133"/>
      <c r="AH45" s="133"/>
      <c r="AI45" s="133"/>
      <c r="AJ45" s="133"/>
      <c r="AK45" s="133"/>
      <c r="AL45" s="133"/>
      <c r="AM45" s="134"/>
      <c r="AN45" s="49">
        <v>1</v>
      </c>
    </row>
    <row r="46" spans="1:31" s="19" customFormat="1" ht="7.5" customHeight="1">
      <c r="A46" s="18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</row>
    <row r="47" spans="1:39" ht="45" customHeight="1">
      <c r="A47" s="156" t="s">
        <v>106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8"/>
      <c r="AM47" s="88"/>
    </row>
    <row r="48" spans="1:39" ht="12" customHeight="1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9"/>
      <c r="AG48" s="88"/>
      <c r="AH48" s="88"/>
      <c r="AI48" s="88"/>
      <c r="AJ48" s="88"/>
      <c r="AK48" s="88"/>
      <c r="AL48" s="88"/>
      <c r="AM48" s="88"/>
    </row>
    <row r="49" spans="1:39" ht="18.75" customHeight="1" thickBot="1">
      <c r="A49" s="90"/>
      <c r="B49" s="90" t="s">
        <v>82</v>
      </c>
      <c r="C49" s="90"/>
      <c r="D49" s="90"/>
      <c r="E49" s="90"/>
      <c r="F49" s="91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89"/>
      <c r="AF49" s="89"/>
      <c r="AG49" s="88"/>
      <c r="AH49" s="88"/>
      <c r="AI49" s="88"/>
      <c r="AJ49" s="88"/>
      <c r="AK49" s="88"/>
      <c r="AL49" s="88"/>
      <c r="AM49" s="88"/>
    </row>
    <row r="50" spans="1:39" ht="21" customHeight="1" thickBot="1">
      <c r="A50" s="147" t="s">
        <v>22</v>
      </c>
      <c r="B50" s="148"/>
      <c r="C50" s="148"/>
      <c r="D50" s="148"/>
      <c r="E50" s="148"/>
      <c r="F50" s="148"/>
      <c r="G50" s="152" t="s">
        <v>7</v>
      </c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4"/>
      <c r="AH50" s="93" t="s">
        <v>8</v>
      </c>
      <c r="AI50" s="94"/>
      <c r="AJ50" s="104" t="s">
        <v>8</v>
      </c>
      <c r="AK50" s="104"/>
      <c r="AL50" s="104"/>
      <c r="AM50" s="105"/>
    </row>
    <row r="51" spans="1:39" ht="19.5" customHeight="1" thickBot="1">
      <c r="A51" s="103" t="s">
        <v>84</v>
      </c>
      <c r="B51" s="104"/>
      <c r="C51" s="104"/>
      <c r="D51" s="104"/>
      <c r="E51" s="104"/>
      <c r="F51" s="104"/>
      <c r="G51" s="103" t="s">
        <v>85</v>
      </c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5"/>
      <c r="AH51" s="95" t="s">
        <v>86</v>
      </c>
      <c r="AI51" s="96"/>
      <c r="AJ51" s="106" t="s">
        <v>86</v>
      </c>
      <c r="AK51" s="106"/>
      <c r="AL51" s="106"/>
      <c r="AM51" s="107"/>
    </row>
    <row r="52" spans="1:39" ht="48.75" customHeight="1" thickBot="1">
      <c r="A52" s="147" t="s">
        <v>9</v>
      </c>
      <c r="B52" s="148"/>
      <c r="C52" s="148"/>
      <c r="D52" s="148"/>
      <c r="E52" s="148"/>
      <c r="F52" s="148"/>
      <c r="G52" s="158" t="s">
        <v>113</v>
      </c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60"/>
    </row>
    <row r="53" spans="1:39" ht="12.75" customHeight="1">
      <c r="A53" s="90"/>
      <c r="B53" s="97"/>
      <c r="C53" s="97"/>
      <c r="D53" s="97"/>
      <c r="E53" s="97"/>
      <c r="F53" s="97"/>
      <c r="G53" s="97"/>
      <c r="H53" s="97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</row>
    <row r="54" spans="1:39" ht="15.75" customHeight="1">
      <c r="A54" s="90"/>
      <c r="B54" s="157" t="s">
        <v>87</v>
      </c>
      <c r="C54" s="157"/>
      <c r="D54" s="157"/>
      <c r="E54" s="157"/>
      <c r="F54" s="157"/>
      <c r="G54" s="157"/>
      <c r="H54" s="157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</row>
    <row r="55" spans="1:39" ht="15.75" customHeight="1">
      <c r="A55" s="90"/>
      <c r="B55" s="157" t="s">
        <v>88</v>
      </c>
      <c r="C55" s="157"/>
      <c r="D55" s="157"/>
      <c r="E55" s="157"/>
      <c r="F55" s="157"/>
      <c r="G55" s="157"/>
      <c r="H55" s="157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</row>
    <row r="56" spans="1:39" ht="12.75" customHeight="1">
      <c r="A56" s="90"/>
      <c r="B56" s="97"/>
      <c r="C56" s="97"/>
      <c r="D56" s="97"/>
      <c r="E56" s="97"/>
      <c r="F56" s="97"/>
      <c r="G56" s="97"/>
      <c r="H56" s="97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</row>
    <row r="57" spans="1:39" ht="18" customHeight="1" thickBot="1">
      <c r="A57" s="90"/>
      <c r="B57" s="90" t="s">
        <v>83</v>
      </c>
      <c r="C57" s="90"/>
      <c r="D57" s="90"/>
      <c r="E57" s="90"/>
      <c r="F57" s="91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89"/>
      <c r="AF57" s="89"/>
      <c r="AG57" s="88"/>
      <c r="AH57" s="88"/>
      <c r="AI57" s="88"/>
      <c r="AJ57" s="88"/>
      <c r="AK57" s="88"/>
      <c r="AL57" s="88"/>
      <c r="AM57" s="88"/>
    </row>
    <row r="58" spans="1:39" ht="21" customHeight="1" thickBot="1">
      <c r="A58" s="147" t="s">
        <v>22</v>
      </c>
      <c r="B58" s="148"/>
      <c r="C58" s="148"/>
      <c r="D58" s="148"/>
      <c r="E58" s="148"/>
      <c r="F58" s="148"/>
      <c r="G58" s="103" t="s">
        <v>7</v>
      </c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5"/>
      <c r="AH58" s="103" t="s">
        <v>8</v>
      </c>
      <c r="AI58" s="104"/>
      <c r="AJ58" s="104"/>
      <c r="AK58" s="104"/>
      <c r="AL58" s="104"/>
      <c r="AM58" s="105"/>
    </row>
    <row r="59" spans="1:39" ht="19.5" customHeight="1" thickBot="1">
      <c r="A59" s="103" t="s">
        <v>89</v>
      </c>
      <c r="B59" s="104"/>
      <c r="C59" s="104"/>
      <c r="D59" s="104"/>
      <c r="E59" s="104"/>
      <c r="F59" s="104"/>
      <c r="G59" s="103" t="s">
        <v>90</v>
      </c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5"/>
      <c r="AH59" s="108" t="s">
        <v>86</v>
      </c>
      <c r="AI59" s="106"/>
      <c r="AJ59" s="106"/>
      <c r="AK59" s="106"/>
      <c r="AL59" s="106"/>
      <c r="AM59" s="107"/>
    </row>
    <row r="60" spans="1:39" ht="24.75" customHeight="1" thickBot="1">
      <c r="A60" s="147" t="s">
        <v>9</v>
      </c>
      <c r="B60" s="148"/>
      <c r="C60" s="148"/>
      <c r="D60" s="148"/>
      <c r="E60" s="148"/>
      <c r="F60" s="148"/>
      <c r="G60" s="149" t="s">
        <v>100</v>
      </c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1"/>
    </row>
    <row r="61" spans="1:39" ht="13.5" customHeight="1">
      <c r="A61" s="90"/>
      <c r="B61" s="97"/>
      <c r="C61" s="97"/>
      <c r="D61" s="97"/>
      <c r="E61" s="97"/>
      <c r="F61" s="97"/>
      <c r="G61" s="97"/>
      <c r="H61" s="97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</row>
    <row r="62" spans="1:39" ht="15.75" customHeight="1">
      <c r="A62" s="90"/>
      <c r="B62" s="157" t="s">
        <v>91</v>
      </c>
      <c r="C62" s="157"/>
      <c r="D62" s="157"/>
      <c r="E62" s="157"/>
      <c r="F62" s="157"/>
      <c r="G62" s="157"/>
      <c r="H62" s="157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</row>
    <row r="63" spans="1:39" ht="15.75" customHeight="1">
      <c r="A63" s="90"/>
      <c r="B63" s="157" t="s">
        <v>92</v>
      </c>
      <c r="C63" s="157"/>
      <c r="D63" s="157"/>
      <c r="E63" s="157"/>
      <c r="F63" s="157"/>
      <c r="G63" s="157"/>
      <c r="H63" s="157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</row>
    <row r="64" spans="1:39" ht="14.25" customHeight="1">
      <c r="A64" s="90"/>
      <c r="B64" s="97"/>
      <c r="C64" s="97"/>
      <c r="D64" s="97"/>
      <c r="E64" s="97"/>
      <c r="F64" s="97"/>
      <c r="G64" s="97"/>
      <c r="H64" s="97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</row>
    <row r="65" spans="1:39" ht="15.75" customHeight="1">
      <c r="A65" s="90"/>
      <c r="B65" s="97" t="s">
        <v>12</v>
      </c>
      <c r="C65" s="97"/>
      <c r="D65" s="97"/>
      <c r="E65" s="97"/>
      <c r="F65" s="97"/>
      <c r="G65" s="97"/>
      <c r="H65" s="97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</row>
    <row r="66" spans="1:39" ht="16.5" customHeight="1">
      <c r="A66" s="90"/>
      <c r="B66" s="90" t="s">
        <v>11</v>
      </c>
      <c r="C66" s="88"/>
      <c r="D66" s="97"/>
      <c r="E66" s="97"/>
      <c r="F66" s="88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</row>
    <row r="67" spans="1:39" ht="15.75" customHeight="1">
      <c r="A67" s="90"/>
      <c r="B67" s="90" t="s">
        <v>10</v>
      </c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88"/>
      <c r="AL67" s="88"/>
      <c r="AM67" s="88"/>
    </row>
    <row r="68" spans="1:39" ht="8.25" customHeight="1">
      <c r="A68" s="90"/>
      <c r="B68" s="97"/>
      <c r="C68" s="97"/>
      <c r="D68" s="97"/>
      <c r="E68" s="97"/>
      <c r="F68" s="97"/>
      <c r="G68" s="97"/>
      <c r="H68" s="97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</row>
    <row r="69" spans="1:39" ht="15.75" customHeight="1">
      <c r="A69" s="90"/>
      <c r="B69" s="135" t="s">
        <v>42</v>
      </c>
      <c r="C69" s="135"/>
      <c r="D69" s="135"/>
      <c r="E69" s="135"/>
      <c r="F69" s="135"/>
      <c r="G69" s="135"/>
      <c r="H69" s="135"/>
      <c r="I69" s="135"/>
      <c r="J69" s="92"/>
      <c r="K69" s="92"/>
      <c r="L69" s="92"/>
      <c r="M69" s="92"/>
      <c r="N69" s="131" t="s">
        <v>4</v>
      </c>
      <c r="O69" s="131"/>
      <c r="P69" s="131"/>
      <c r="Q69" s="131"/>
      <c r="R69" s="131"/>
      <c r="S69" s="131"/>
      <c r="T69" s="92"/>
      <c r="U69" s="88"/>
      <c r="V69" s="98" t="s">
        <v>93</v>
      </c>
      <c r="W69" s="98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</row>
    <row r="70" spans="1:39" ht="15.75" customHeight="1">
      <c r="A70" s="90"/>
      <c r="B70" s="135"/>
      <c r="C70" s="135"/>
      <c r="D70" s="135"/>
      <c r="E70" s="135"/>
      <c r="F70" s="135"/>
      <c r="G70" s="135"/>
      <c r="H70" s="135"/>
      <c r="I70" s="135"/>
      <c r="J70" s="92"/>
      <c r="K70" s="92"/>
      <c r="L70" s="92"/>
      <c r="M70" s="92"/>
      <c r="N70" s="98" t="s">
        <v>23</v>
      </c>
      <c r="O70" s="98"/>
      <c r="P70" s="98"/>
      <c r="Q70" s="98"/>
      <c r="R70" s="98"/>
      <c r="S70" s="92"/>
      <c r="T70" s="92"/>
      <c r="U70" s="88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</row>
    <row r="71" spans="1:39" ht="15.75" customHeight="1">
      <c r="A71" s="90"/>
      <c r="B71" s="135"/>
      <c r="C71" s="135"/>
      <c r="D71" s="135"/>
      <c r="E71" s="135"/>
      <c r="F71" s="135"/>
      <c r="G71" s="135"/>
      <c r="H71" s="135"/>
      <c r="I71" s="135"/>
      <c r="J71" s="98"/>
      <c r="K71" s="98"/>
      <c r="L71" s="98"/>
      <c r="M71" s="98"/>
      <c r="N71" s="92"/>
      <c r="O71" s="89"/>
      <c r="P71" s="130" t="s">
        <v>24</v>
      </c>
      <c r="Q71" s="130"/>
      <c r="R71" s="130"/>
      <c r="S71" s="89"/>
      <c r="T71" s="88"/>
      <c r="U71" s="88"/>
      <c r="V71" s="98" t="s">
        <v>94</v>
      </c>
      <c r="W71" s="98"/>
      <c r="X71" s="89"/>
      <c r="Y71" s="89"/>
      <c r="Z71" s="89"/>
      <c r="AA71" s="89"/>
      <c r="AB71" s="89"/>
      <c r="AC71" s="89"/>
      <c r="AD71" s="89"/>
      <c r="AE71" s="89"/>
      <c r="AF71" s="89"/>
      <c r="AG71" s="88"/>
      <c r="AH71" s="88"/>
      <c r="AI71" s="88"/>
      <c r="AJ71" s="88"/>
      <c r="AK71" s="88"/>
      <c r="AL71" s="88"/>
      <c r="AM71" s="88"/>
    </row>
    <row r="72" spans="1:39" ht="24" customHeight="1">
      <c r="A72" s="90"/>
      <c r="B72" s="135"/>
      <c r="C72" s="135"/>
      <c r="D72" s="135"/>
      <c r="E72" s="135"/>
      <c r="F72" s="135"/>
      <c r="G72" s="135"/>
      <c r="H72" s="135"/>
      <c r="I72" s="135"/>
      <c r="J72" s="98"/>
      <c r="K72" s="98"/>
      <c r="L72" s="98"/>
      <c r="M72" s="98"/>
      <c r="N72" s="92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8"/>
      <c r="AH72" s="99"/>
      <c r="AI72" s="88"/>
      <c r="AJ72" s="88"/>
      <c r="AK72" s="88"/>
      <c r="AL72" s="88"/>
      <c r="AM72" s="88"/>
    </row>
    <row r="73" spans="1:32" ht="12.75" customHeight="1">
      <c r="A73" s="13"/>
      <c r="B73" s="13"/>
      <c r="C73" s="13"/>
      <c r="D73" s="13"/>
      <c r="E73" s="13"/>
      <c r="F73" s="14"/>
      <c r="G73" s="16"/>
      <c r="H73" s="16"/>
      <c r="I73" s="15"/>
      <c r="J73" s="16"/>
      <c r="K73" s="16"/>
      <c r="L73" s="16"/>
      <c r="M73" s="16"/>
      <c r="N73" s="15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</row>
    <row r="74" ht="18.75">
      <c r="AH74" s="8"/>
    </row>
  </sheetData>
  <sheetProtection/>
  <mergeCells count="120">
    <mergeCell ref="V14:Y14"/>
    <mergeCell ref="S14:S15"/>
    <mergeCell ref="T14:T15"/>
    <mergeCell ref="F14:F15"/>
    <mergeCell ref="B43:R43"/>
    <mergeCell ref="I14:I15"/>
    <mergeCell ref="K38:K39"/>
    <mergeCell ref="L38:L39"/>
    <mergeCell ref="D37:D39"/>
    <mergeCell ref="V38:Y38"/>
    <mergeCell ref="J45:R45"/>
    <mergeCell ref="J14:J15"/>
    <mergeCell ref="B41:C41"/>
    <mergeCell ref="S13:AA13"/>
    <mergeCell ref="O11:P11"/>
    <mergeCell ref="E13:E15"/>
    <mergeCell ref="F13:I13"/>
    <mergeCell ref="S44:Y44"/>
    <mergeCell ref="V45:AA45"/>
    <mergeCell ref="S11:AE11"/>
    <mergeCell ref="AH3:AM3"/>
    <mergeCell ref="A3:B3"/>
    <mergeCell ref="A4:B4"/>
    <mergeCell ref="J13:R13"/>
    <mergeCell ref="AB12:AM12"/>
    <mergeCell ref="AG11:AK11"/>
    <mergeCell ref="D12:I12"/>
    <mergeCell ref="A12:A15"/>
    <mergeCell ref="C12:C15"/>
    <mergeCell ref="J12:AA12"/>
    <mergeCell ref="B63:H63"/>
    <mergeCell ref="A1:B1"/>
    <mergeCell ref="A2:B2"/>
    <mergeCell ref="A58:F58"/>
    <mergeCell ref="B62:H62"/>
    <mergeCell ref="D13:D15"/>
    <mergeCell ref="A60:F60"/>
    <mergeCell ref="A52:F52"/>
    <mergeCell ref="A59:F59"/>
    <mergeCell ref="A51:F51"/>
    <mergeCell ref="G60:AM60"/>
    <mergeCell ref="G50:AG50"/>
    <mergeCell ref="G51:AG51"/>
    <mergeCell ref="B46:AE46"/>
    <mergeCell ref="S43:Y43"/>
    <mergeCell ref="A47:R48"/>
    <mergeCell ref="B55:H55"/>
    <mergeCell ref="B54:H54"/>
    <mergeCell ref="G52:AM52"/>
    <mergeCell ref="G58:AG58"/>
    <mergeCell ref="AD14:AD15"/>
    <mergeCell ref="AC14:AC15"/>
    <mergeCell ref="U14:U15"/>
    <mergeCell ref="A36:A39"/>
    <mergeCell ref="B36:B39"/>
    <mergeCell ref="A50:F50"/>
    <mergeCell ref="M14:R14"/>
    <mergeCell ref="B12:B15"/>
    <mergeCell ref="G14:G15"/>
    <mergeCell ref="J38:J39"/>
    <mergeCell ref="AN12:AN15"/>
    <mergeCell ref="H14:H15"/>
    <mergeCell ref="AB44:AK44"/>
    <mergeCell ref="L14:L15"/>
    <mergeCell ref="AB43:AK43"/>
    <mergeCell ref="H38:H39"/>
    <mergeCell ref="B44:R44"/>
    <mergeCell ref="K14:K15"/>
    <mergeCell ref="AB38:AB39"/>
    <mergeCell ref="AN36:AN39"/>
    <mergeCell ref="P71:R71"/>
    <mergeCell ref="AB14:AB15"/>
    <mergeCell ref="M15:O15"/>
    <mergeCell ref="N69:S69"/>
    <mergeCell ref="AE45:AM45"/>
    <mergeCell ref="B69:I72"/>
    <mergeCell ref="C36:C39"/>
    <mergeCell ref="D36:I36"/>
    <mergeCell ref="J36:AA36"/>
    <mergeCell ref="I38:I39"/>
    <mergeCell ref="AG6:AM6"/>
    <mergeCell ref="AG15:AI15"/>
    <mergeCell ref="AC10:AE10"/>
    <mergeCell ref="L10:Q10"/>
    <mergeCell ref="T10:W10"/>
    <mergeCell ref="H5:I5"/>
    <mergeCell ref="H6:L6"/>
    <mergeCell ref="L5:X5"/>
    <mergeCell ref="M6:X6"/>
    <mergeCell ref="F8:Z8"/>
    <mergeCell ref="F38:F39"/>
    <mergeCell ref="G38:G39"/>
    <mergeCell ref="AC38:AC39"/>
    <mergeCell ref="G11:I11"/>
    <mergeCell ref="AB36:AM36"/>
    <mergeCell ref="G1:Y1"/>
    <mergeCell ref="H3:R3"/>
    <mergeCell ref="V3:X3"/>
    <mergeCell ref="S3:U3"/>
    <mergeCell ref="M7:X7"/>
    <mergeCell ref="M38:R38"/>
    <mergeCell ref="S38:S39"/>
    <mergeCell ref="T38:T39"/>
    <mergeCell ref="U38:U39"/>
    <mergeCell ref="AE14:AK14"/>
    <mergeCell ref="E37:E39"/>
    <mergeCell ref="F37:I37"/>
    <mergeCell ref="J37:R37"/>
    <mergeCell ref="S37:AA37"/>
    <mergeCell ref="AB37:AM37"/>
    <mergeCell ref="G59:AG59"/>
    <mergeCell ref="AJ50:AM50"/>
    <mergeCell ref="AJ51:AM51"/>
    <mergeCell ref="AH58:AM58"/>
    <mergeCell ref="AH59:AM59"/>
    <mergeCell ref="AB13:AM13"/>
    <mergeCell ref="AD38:AD39"/>
    <mergeCell ref="AE38:AK38"/>
    <mergeCell ref="M39:O39"/>
    <mergeCell ref="AG39:AI39"/>
  </mergeCells>
  <printOptions/>
  <pageMargins left="0.2755905511811024" right="0.1968503937007874" top="0.7874015748031497" bottom="0.1968503937007874" header="0.31496062992125984" footer="0.31496062992125984"/>
  <pageSetup horizontalDpi="600" verticalDpi="600" orientation="landscape" paperSize="9" scale="52" r:id="rId1"/>
  <rowBreaks count="1" manualBreakCount="1">
    <brk id="35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2022-06-28T11:55:20Z</cp:lastPrinted>
  <dcterms:created xsi:type="dcterms:W3CDTF">1996-10-08T23:32:33Z</dcterms:created>
  <dcterms:modified xsi:type="dcterms:W3CDTF">2022-06-28T11:56:07Z</dcterms:modified>
  <cp:category/>
  <cp:version/>
  <cp:contentType/>
  <cp:contentStatus/>
</cp:coreProperties>
</file>