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Лист3" sheetId="1" r:id="rId1"/>
  </sheets>
  <definedNames>
    <definedName name="_xlnm.Print_Area" localSheetId="0">'Лист3'!$A$1:$AN$91</definedName>
  </definedNames>
  <calcPr fullCalcOnLoad="1"/>
</workbook>
</file>

<file path=xl/sharedStrings.xml><?xml version="1.0" encoding="utf-8"?>
<sst xmlns="http://schemas.openxmlformats.org/spreadsheetml/2006/main" count="275" uniqueCount="168">
  <si>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</si>
  <si>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</si>
  <si>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</si>
  <si>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</si>
  <si>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</si>
  <si>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</si>
  <si>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</si>
  <si>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</si>
  <si>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</si>
  <si>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</si>
  <si>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</si>
  <si>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</si>
  <si>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</si>
  <si>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</si>
  <si>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</si>
  <si>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</si>
  <si>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</si>
  <si>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</si>
  <si>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</si>
  <si>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</si>
  <si>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</si>
  <si>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</si>
  <si>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</si>
  <si>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</si>
  <si>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</si>
  <si>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</si>
  <si>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</si>
  <si>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</si>
  <si>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</si>
  <si>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</si>
  <si>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</si>
  <si>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</si>
  <si>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</si>
  <si>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</si>
  <si>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</si>
  <si>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</si>
  <si>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</si>
  <si>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</si>
  <si>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</si>
  <si>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</si>
  <si>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</si>
  <si>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</si>
  <si>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_______20__ -_______20__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</si>
  <si>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</si>
  <si>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</si>
  <si>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Курсовой проект (курсовая работа)</t>
  </si>
  <si>
    <t>№</t>
  </si>
  <si>
    <t>6</t>
  </si>
  <si>
    <t>Психология</t>
  </si>
  <si>
    <t>Русский язык</t>
  </si>
  <si>
    <t>СР</t>
  </si>
  <si>
    <t>СПД</t>
  </si>
  <si>
    <t>П, СР, СПД</t>
  </si>
  <si>
    <t>социально-педагогический</t>
  </si>
  <si>
    <t>1-01 01 01 Дошкольное образование</t>
  </si>
  <si>
    <t>Семестр _5__</t>
  </si>
  <si>
    <t>Семестр _6__</t>
  </si>
  <si>
    <t>экзам</t>
  </si>
  <si>
    <t>зачет</t>
  </si>
  <si>
    <t>10.00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</si>
  <si>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</t>
    </r>
    <r>
      <rPr>
        <b/>
        <sz val="14"/>
        <rFont val="Times New Roman"/>
        <family val="1"/>
      </rPr>
      <t xml:space="preserve">3 </t>
    </r>
    <r>
      <rPr>
        <sz val="14"/>
        <rFont val="Times New Roman"/>
        <family val="1"/>
      </rPr>
      <t xml:space="preserve">курса социально-педагогического  факультета  
специальности  </t>
    </r>
    <r>
      <rPr>
        <b/>
        <sz val="14"/>
        <rFont val="Times New Roman"/>
        <family val="1"/>
      </rPr>
      <t>1-01 01 01 Дошкольное образование</t>
    </r>
  </si>
  <si>
    <t>_5__семестр</t>
  </si>
  <si>
    <t>_6__семестр</t>
  </si>
  <si>
    <t>Всего зач. единиц 
в учебном году</t>
  </si>
  <si>
    <t xml:space="preserve">_______________ С.А. Марзан </t>
  </si>
  <si>
    <t>Ауд. часов
в учеб. году</t>
  </si>
  <si>
    <t>2023-2024</t>
  </si>
  <si>
    <r>
      <t xml:space="preserve">Набор  </t>
    </r>
    <r>
      <rPr>
        <b/>
        <sz val="14"/>
        <rFont val="Times New Roman"/>
        <family val="1"/>
      </rPr>
      <t>2021</t>
    </r>
    <r>
      <rPr>
        <sz val="14"/>
        <rFont val="Times New Roman"/>
        <family val="1"/>
      </rPr>
      <t xml:space="preserve">  года</t>
    </r>
  </si>
  <si>
    <t>«___» ___________   2023  г.</t>
  </si>
  <si>
    <t>Государственный компонент</t>
  </si>
  <si>
    <t>1.6</t>
  </si>
  <si>
    <t>Модуль "Педагогическое сопровождение детей раннего возраста"</t>
  </si>
  <si>
    <t>1.6.2</t>
  </si>
  <si>
    <t>Методические основы воспитания и развития детей раннего возраста</t>
  </si>
  <si>
    <t>1.7</t>
  </si>
  <si>
    <t>Модуль "Теория и методика развития речи детей дошкольного возраста"</t>
  </si>
  <si>
    <t>1.7.2</t>
  </si>
  <si>
    <t>Методика развития речи детей дошкольного возраста</t>
  </si>
  <si>
    <t>1.8</t>
  </si>
  <si>
    <t>Модуль "Теория и методика экологического воспитания  детей дошкольного возраста"</t>
  </si>
  <si>
    <t>1.8.2</t>
  </si>
  <si>
    <t>1.9</t>
  </si>
  <si>
    <t>1.9.2</t>
  </si>
  <si>
    <t>Модуль "Теория и методика физического воспитания и развития  детей дошкольного возраста"</t>
  </si>
  <si>
    <t>Методика физического воспитания и развития детей дошкольного возраста</t>
  </si>
  <si>
    <t>1.10</t>
  </si>
  <si>
    <t>1.10.2</t>
  </si>
  <si>
    <t>Модуль "Работа с детьми с особыми образовательными потребностями"</t>
  </si>
  <si>
    <t>Организация работы с одаренными детьми</t>
  </si>
  <si>
    <t>1.11</t>
  </si>
  <si>
    <t>1.11.1</t>
  </si>
  <si>
    <t>Модуль "Взаимодействие субъектов образовательного процесса"</t>
  </si>
  <si>
    <t>Конфликтология</t>
  </si>
  <si>
    <t>Педагогическая психология</t>
  </si>
  <si>
    <t>1.11.2</t>
  </si>
  <si>
    <t>1.12</t>
  </si>
  <si>
    <t>Модуль "Теория и методика математического развития детей дошкольного возраста"</t>
  </si>
  <si>
    <t>1.12.1</t>
  </si>
  <si>
    <t>Теоретические основы математического развития детей дошкольного возраста</t>
  </si>
  <si>
    <t xml:space="preserve">Дошкольная педагогика.Детская психология. Теория и методика обучения и воспитания детей дошкольного возраста  </t>
  </si>
  <si>
    <t>Компонент учреждения высшего образования</t>
  </si>
  <si>
    <t>2.3</t>
  </si>
  <si>
    <t>Модуль "Детская литература в дошкольном образовании"</t>
  </si>
  <si>
    <t>Выразительное чтение</t>
  </si>
  <si>
    <t>2.3.3</t>
  </si>
  <si>
    <t>2.4</t>
  </si>
  <si>
    <t>Модуль "Практикум по художественной деятельности"</t>
  </si>
  <si>
    <t>2.4.1</t>
  </si>
  <si>
    <t>Практикум по музыкально-исполнительской деятельности</t>
  </si>
  <si>
    <t>2.5</t>
  </si>
  <si>
    <t>Психология развития</t>
  </si>
  <si>
    <t>Модуль "Создание образовательной среды в учреждении дошкольного образования"</t>
  </si>
  <si>
    <t>2.6</t>
  </si>
  <si>
    <t>2.6.1</t>
  </si>
  <si>
    <t>Организация театральной деятельности детей дошкольного возраста</t>
  </si>
  <si>
    <t>2.10</t>
  </si>
  <si>
    <t>Модуль "Междисциплинарные педагогические технологии в дошкольном образовании"</t>
  </si>
  <si>
    <t>2.10.1</t>
  </si>
  <si>
    <t>/8</t>
  </si>
  <si>
    <t>/6</t>
  </si>
  <si>
    <t>/2</t>
  </si>
  <si>
    <t>Факультативные дисциплины</t>
  </si>
  <si>
    <t>3.2</t>
  </si>
  <si>
    <t>Социальные коммуникации и деловой этикет</t>
  </si>
  <si>
    <t>25.03.2024 - 06.04.2024</t>
  </si>
  <si>
    <t>13 января 2024 г. - 1-ая ликвидация академической задолженности</t>
  </si>
  <si>
    <t>27 января 2024 г  - 2-ая ликвидация академической задолженности</t>
  </si>
  <si>
    <t>11 мая 2024 г. - 1-ая ликвидация академической задолженности</t>
  </si>
  <si>
    <t>25 мая 2024 г. - 2-ая ликвидация академической задолженности</t>
  </si>
  <si>
    <t>27.11.2023 -09.12.2023</t>
  </si>
  <si>
    <t>Учебно-поисковая 
с 30.10.2023 - 18.11.2023</t>
  </si>
  <si>
    <t>Педагогическая (в группах раннего возраста) 
с 26.02.2024 - 16.03.2024</t>
  </si>
  <si>
    <t xml:space="preserve">02.09.2023, 09.09.2023, 16.09.2023, 23.09.2023, 30.09.2023, 07.10.2023, 14.10.2023, 
28.10.2023, 25.11.2023 </t>
  </si>
  <si>
    <t>16.12.2023, 23.12.2023, 13.01.2024, 
20.01.2024, 27.01.2024,  03.02.2024, 10.02.2024, 23.03.2024</t>
  </si>
  <si>
    <t>1.11.3</t>
  </si>
  <si>
    <t>Семейная педагогика и домашнее воспитание</t>
  </si>
  <si>
    <t>1.12.2</t>
  </si>
  <si>
    <t>Методика математического развития детей дошкольного возраста</t>
  </si>
  <si>
    <t>2.4.2</t>
  </si>
  <si>
    <t>Практикум по изобразительной и декоративно-прикладной деятельности</t>
  </si>
  <si>
    <t>2.6.2</t>
  </si>
  <si>
    <t>Практикум по созданию электронных образовательных ресурсов для детей дошкольного возраста / Основы визуального программирования и обпразовательной робототехники</t>
  </si>
  <si>
    <t>2.6.3</t>
  </si>
  <si>
    <t>Развитие игровой деятельности детей дошкольного возраста</t>
  </si>
  <si>
    <t>2.6.4</t>
  </si>
  <si>
    <t>Основы проектирования образовательной среды  в учреждении дошкольного образования</t>
  </si>
  <si>
    <t>2.8</t>
  </si>
  <si>
    <t>Модуль "Ознакомление детей дошкольного возраста с окружающим мирм"</t>
  </si>
  <si>
    <t>2.8.1</t>
  </si>
  <si>
    <t>2.8.2</t>
  </si>
  <si>
    <t>Теория и методика формирования основ безопасной жизнедеятельности детей дошкольного возраста</t>
  </si>
  <si>
    <t>2.15</t>
  </si>
  <si>
    <t>2.15.1</t>
  </si>
  <si>
    <t>Модуль "Профессиональная социализация педагога"</t>
  </si>
  <si>
    <t>Основы професстиональной социализации педагога дошкольного образования</t>
  </si>
  <si>
    <t>Методика экологического воспитания детей дошкольного возраста</t>
  </si>
  <si>
    <t>1.13</t>
  </si>
  <si>
    <t>1.13.1</t>
  </si>
  <si>
    <t>Модуль "Курсовая работа"</t>
  </si>
  <si>
    <t>Курсовая работа</t>
  </si>
  <si>
    <t>/68</t>
  </si>
  <si>
    <t>/4</t>
  </si>
  <si>
    <t>Н.А. Леонюк</t>
  </si>
  <si>
    <t>И.Н. Проценко</t>
  </si>
  <si>
    <t>Теория и методика организации исследовательской деятельности детей дошкольного возраста</t>
  </si>
  <si>
    <t>Здоровьесберегающие технологии в дошкольном образовании (30 студ.) /Технологии организации продуктивных видов детской деятельности</t>
  </si>
  <si>
    <t>П</t>
  </si>
  <si>
    <t>ПМИ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</si>
</sst>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/yyyy"/>
    <numFmt numFmtId="197" formatCode="d/m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9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textRotation="90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 horizontal="center" vertical="center" textRotation="90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/>
    </xf>
    <xf numFmtId="0" fontId="1" fillId="33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96" fontId="1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1" fontId="2" fillId="35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left"/>
    </xf>
    <xf numFmtId="0" fontId="11" fillId="0" borderId="15" xfId="0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/>
    </xf>
    <xf numFmtId="0" fontId="12" fillId="0" borderId="15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19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2"/>
  <sheetViews>
    <sheetView tabSelected="1" view="pageBreakPreview" zoomScale="80" zoomScaleNormal="75" zoomScaleSheetLayoutView="80" workbookViewId="0" topLeftCell="A49">
      <selection activeCell="G55" sqref="G55"/>
    </sheetView>
  </sheetViews>
  <sheetFormatPr defaultColWidth="9.140625" defaultRowHeight="12.75"/>
  <cols>
    <col min="1" max="1" width="6.57421875" style="5" customWidth="1"/>
    <col min="2" max="2" width="37.8515625" style="5" customWidth="1"/>
    <col min="3" max="3" width="11.28125" style="5" customWidth="1"/>
    <col min="4" max="4" width="7.7109375" style="5" customWidth="1"/>
    <col min="5" max="5" width="7.57421875" style="5" customWidth="1"/>
    <col min="6" max="8" width="6.57421875" style="5" customWidth="1"/>
    <col min="9" max="9" width="6.7109375" style="5" customWidth="1"/>
    <col min="10" max="11" width="7.8515625" style="5" hidden="1" customWidth="1"/>
    <col min="12" max="12" width="6.57421875" style="5" customWidth="1"/>
    <col min="13" max="13" width="6.7109375" style="5" customWidth="1"/>
    <col min="14" max="14" width="7.57421875" style="5" hidden="1" customWidth="1"/>
    <col min="15" max="15" width="7.7109375" style="5" hidden="1" customWidth="1"/>
    <col min="16" max="16" width="6.57421875" style="5" customWidth="1"/>
    <col min="17" max="18" width="6.7109375" style="5" customWidth="1"/>
    <col min="19" max="19" width="7.7109375" style="5" customWidth="1"/>
    <col min="20" max="20" width="7.57421875" style="5" customWidth="1"/>
    <col min="21" max="21" width="7.7109375" style="5" customWidth="1"/>
    <col min="22" max="26" width="6.57421875" style="5" customWidth="1"/>
    <col min="27" max="27" width="6.7109375" style="5" customWidth="1"/>
    <col min="28" max="30" width="7.57421875" style="5" customWidth="1"/>
    <col min="31" max="31" width="6.57421875" style="5" customWidth="1"/>
    <col min="32" max="32" width="0.13671875" style="5" customWidth="1"/>
    <col min="33" max="33" width="6.57421875" style="5" customWidth="1"/>
    <col min="34" max="34" width="7.57421875" style="5" hidden="1" customWidth="1"/>
    <col min="35" max="35" width="7.7109375" style="5" hidden="1" customWidth="1"/>
    <col min="36" max="37" width="6.57421875" style="5" customWidth="1"/>
    <col min="38" max="39" width="6.7109375" style="5" customWidth="1"/>
    <col min="40" max="40" width="7.57421875" style="5" customWidth="1"/>
    <col min="41" max="16384" width="9.140625" style="5" customWidth="1"/>
  </cols>
  <sheetData>
    <row r="1" spans="1:38" ht="24" customHeight="1">
      <c r="A1" s="183" t="s">
        <v>14</v>
      </c>
      <c r="B1" s="183"/>
      <c r="C1" s="1"/>
      <c r="D1" s="2"/>
      <c r="E1" s="22"/>
      <c r="F1" s="22"/>
      <c r="G1" s="144" t="s">
        <v>16</v>
      </c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3"/>
    </row>
    <row r="2" spans="1:38" ht="24" customHeight="1">
      <c r="A2" s="183" t="s">
        <v>26</v>
      </c>
      <c r="B2" s="183"/>
      <c r="C2" s="1"/>
      <c r="D2" s="2"/>
      <c r="E2" s="2"/>
      <c r="AL2" s="3"/>
    </row>
    <row r="3" spans="1:39" ht="24" customHeight="1">
      <c r="A3" s="142" t="s">
        <v>64</v>
      </c>
      <c r="B3" s="142"/>
      <c r="C3" s="6"/>
      <c r="D3" s="3"/>
      <c r="E3" s="3"/>
      <c r="F3" s="22"/>
      <c r="G3" s="22"/>
      <c r="H3" s="164" t="s">
        <v>27</v>
      </c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5" t="s">
        <v>66</v>
      </c>
      <c r="T3" s="165"/>
      <c r="U3" s="165"/>
      <c r="V3" s="144" t="s">
        <v>0</v>
      </c>
      <c r="W3" s="144"/>
      <c r="X3" s="144"/>
      <c r="Y3" s="22"/>
      <c r="Z3" s="22"/>
      <c r="AA3" s="22"/>
      <c r="AB3" s="22"/>
      <c r="AC3" s="22"/>
      <c r="AD3" s="22"/>
      <c r="AE3" s="22"/>
      <c r="AF3" s="22"/>
      <c r="AG3" s="22"/>
      <c r="AH3" s="144"/>
      <c r="AI3" s="144"/>
      <c r="AJ3" s="144"/>
      <c r="AK3" s="144"/>
      <c r="AL3" s="144"/>
      <c r="AM3" s="144"/>
    </row>
    <row r="4" spans="1:38" ht="24" customHeight="1">
      <c r="A4" s="142" t="s">
        <v>68</v>
      </c>
      <c r="B4" s="142"/>
      <c r="C4" s="6"/>
      <c r="D4" s="3"/>
      <c r="E4" s="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3"/>
    </row>
    <row r="5" spans="1:38" ht="24" customHeight="1">
      <c r="A5" s="7"/>
      <c r="B5" s="7"/>
      <c r="C5" s="7"/>
      <c r="D5" s="7"/>
      <c r="E5" s="7"/>
      <c r="F5" s="22"/>
      <c r="G5" s="22"/>
      <c r="H5" s="144" t="s">
        <v>1</v>
      </c>
      <c r="I5" s="144"/>
      <c r="J5" s="22"/>
      <c r="K5" s="22"/>
      <c r="L5" s="186" t="s">
        <v>53</v>
      </c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3"/>
    </row>
    <row r="6" spans="6:39" ht="32.25" customHeight="1">
      <c r="F6" s="22"/>
      <c r="H6" s="142" t="s">
        <v>2</v>
      </c>
      <c r="I6" s="142"/>
      <c r="J6" s="142"/>
      <c r="K6" s="142"/>
      <c r="L6" s="142"/>
      <c r="M6" s="143" t="s">
        <v>54</v>
      </c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8"/>
      <c r="Z6" s="8"/>
      <c r="AA6" s="8"/>
      <c r="AB6" s="8"/>
      <c r="AC6" s="8"/>
      <c r="AD6" s="8"/>
      <c r="AE6" s="8"/>
      <c r="AF6" s="8"/>
      <c r="AG6" s="142" t="s">
        <v>67</v>
      </c>
      <c r="AH6" s="142"/>
      <c r="AI6" s="142"/>
      <c r="AJ6" s="142"/>
      <c r="AK6" s="142"/>
      <c r="AL6" s="142"/>
      <c r="AM6" s="142"/>
    </row>
    <row r="7" spans="1:38" ht="15" customHeight="1">
      <c r="A7" s="3"/>
      <c r="M7" s="166" t="s">
        <v>41</v>
      </c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3"/>
    </row>
    <row r="8" spans="1:39" ht="17.25" customHeight="1">
      <c r="A8" s="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3" ht="17.25" customHeight="1">
      <c r="A9" s="3"/>
      <c r="E9" s="25" t="s">
        <v>37</v>
      </c>
      <c r="F9" s="45">
        <v>3</v>
      </c>
      <c r="G9" s="22"/>
      <c r="H9" s="22"/>
      <c r="L9" s="167" t="s">
        <v>38</v>
      </c>
      <c r="M9" s="167"/>
      <c r="N9" s="167"/>
      <c r="O9" s="167"/>
      <c r="P9" s="167"/>
      <c r="Q9" s="167"/>
      <c r="R9" s="44">
        <v>1</v>
      </c>
      <c r="S9" s="26"/>
      <c r="T9" s="167" t="s">
        <v>39</v>
      </c>
      <c r="U9" s="167"/>
      <c r="V9" s="167"/>
      <c r="W9" s="167"/>
      <c r="X9" s="44">
        <v>2</v>
      </c>
      <c r="Z9" s="26"/>
      <c r="AC9" s="167" t="s">
        <v>40</v>
      </c>
      <c r="AD9" s="167"/>
      <c r="AE9" s="167"/>
      <c r="AF9" s="22"/>
      <c r="AG9" s="112">
        <v>30</v>
      </c>
    </row>
    <row r="10" spans="1:38" ht="12" customHeight="1" thickBot="1">
      <c r="A10" s="3"/>
      <c r="F10" s="3"/>
      <c r="G10" s="144"/>
      <c r="H10" s="144"/>
      <c r="I10" s="144"/>
      <c r="J10" s="3"/>
      <c r="K10" s="3"/>
      <c r="L10" s="3"/>
      <c r="M10" s="6"/>
      <c r="N10" s="6"/>
      <c r="O10" s="144"/>
      <c r="P10" s="144"/>
      <c r="Q10" s="6"/>
      <c r="R10" s="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0" t="s">
        <v>3</v>
      </c>
      <c r="AG10" s="144"/>
      <c r="AH10" s="144"/>
      <c r="AI10" s="144"/>
      <c r="AJ10" s="144"/>
      <c r="AK10" s="144"/>
      <c r="AL10" s="3"/>
    </row>
    <row r="11" spans="1:40" ht="23.25" customHeight="1" thickBot="1">
      <c r="A11" s="136" t="s">
        <v>46</v>
      </c>
      <c r="B11" s="136" t="s">
        <v>28</v>
      </c>
      <c r="C11" s="137" t="s">
        <v>15</v>
      </c>
      <c r="D11" s="120" t="s">
        <v>17</v>
      </c>
      <c r="E11" s="121"/>
      <c r="F11" s="121"/>
      <c r="G11" s="121"/>
      <c r="H11" s="121"/>
      <c r="I11" s="122"/>
      <c r="J11" s="120" t="s">
        <v>55</v>
      </c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2"/>
      <c r="AB11" s="120" t="s">
        <v>56</v>
      </c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2"/>
      <c r="AN11" s="116" t="s">
        <v>63</v>
      </c>
    </row>
    <row r="12" spans="1:40" ht="24" customHeight="1" thickBot="1">
      <c r="A12" s="136"/>
      <c r="B12" s="136"/>
      <c r="C12" s="138"/>
      <c r="D12" s="117" t="s">
        <v>18</v>
      </c>
      <c r="E12" s="119" t="s">
        <v>65</v>
      </c>
      <c r="F12" s="120" t="s">
        <v>19</v>
      </c>
      <c r="G12" s="121"/>
      <c r="H12" s="121"/>
      <c r="I12" s="122"/>
      <c r="J12" s="123" t="s">
        <v>42</v>
      </c>
      <c r="K12" s="124"/>
      <c r="L12" s="124"/>
      <c r="M12" s="124"/>
      <c r="N12" s="124"/>
      <c r="O12" s="124"/>
      <c r="P12" s="124"/>
      <c r="Q12" s="124"/>
      <c r="R12" s="124"/>
      <c r="S12" s="125" t="s">
        <v>129</v>
      </c>
      <c r="T12" s="126"/>
      <c r="U12" s="126"/>
      <c r="V12" s="126"/>
      <c r="W12" s="126"/>
      <c r="X12" s="126"/>
      <c r="Y12" s="126"/>
      <c r="Z12" s="126"/>
      <c r="AA12" s="127"/>
      <c r="AB12" s="125" t="s">
        <v>124</v>
      </c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9"/>
      <c r="AN12" s="116"/>
    </row>
    <row r="13" spans="1:40" ht="23.25" customHeight="1" thickBot="1">
      <c r="A13" s="136"/>
      <c r="B13" s="136"/>
      <c r="C13" s="138"/>
      <c r="D13" s="117"/>
      <c r="E13" s="117"/>
      <c r="F13" s="119" t="s">
        <v>29</v>
      </c>
      <c r="G13" s="130" t="s">
        <v>30</v>
      </c>
      <c r="H13" s="145" t="s">
        <v>31</v>
      </c>
      <c r="I13" s="119" t="s">
        <v>32</v>
      </c>
      <c r="J13" s="119" t="s">
        <v>20</v>
      </c>
      <c r="K13" s="119" t="s">
        <v>21</v>
      </c>
      <c r="L13" s="119" t="s">
        <v>33</v>
      </c>
      <c r="M13" s="120" t="s">
        <v>19</v>
      </c>
      <c r="N13" s="121"/>
      <c r="O13" s="121"/>
      <c r="P13" s="121"/>
      <c r="Q13" s="121"/>
      <c r="R13" s="121"/>
      <c r="S13" s="119" t="s">
        <v>20</v>
      </c>
      <c r="T13" s="132" t="s">
        <v>33</v>
      </c>
      <c r="U13" s="132" t="s">
        <v>21</v>
      </c>
      <c r="V13" s="160" t="s">
        <v>36</v>
      </c>
      <c r="W13" s="161"/>
      <c r="X13" s="161"/>
      <c r="Y13" s="162"/>
      <c r="Z13" s="38"/>
      <c r="AA13" s="39"/>
      <c r="AB13" s="132" t="s">
        <v>20</v>
      </c>
      <c r="AC13" s="132" t="s">
        <v>22</v>
      </c>
      <c r="AD13" s="132" t="s">
        <v>21</v>
      </c>
      <c r="AE13" s="120" t="s">
        <v>36</v>
      </c>
      <c r="AF13" s="121"/>
      <c r="AG13" s="121"/>
      <c r="AH13" s="121"/>
      <c r="AI13" s="121"/>
      <c r="AJ13" s="121"/>
      <c r="AK13" s="121"/>
      <c r="AL13" s="24"/>
      <c r="AM13" s="23"/>
      <c r="AN13" s="116"/>
    </row>
    <row r="14" spans="1:40" ht="101.25" customHeight="1" thickBot="1">
      <c r="A14" s="136"/>
      <c r="B14" s="136"/>
      <c r="C14" s="139"/>
      <c r="D14" s="118"/>
      <c r="E14" s="118"/>
      <c r="F14" s="117"/>
      <c r="G14" s="131"/>
      <c r="H14" s="146"/>
      <c r="I14" s="117"/>
      <c r="J14" s="117"/>
      <c r="K14" s="117"/>
      <c r="L14" s="117"/>
      <c r="M14" s="119" t="s">
        <v>29</v>
      </c>
      <c r="N14" s="119"/>
      <c r="O14" s="119"/>
      <c r="P14" s="32" t="s">
        <v>30</v>
      </c>
      <c r="Q14" s="34" t="s">
        <v>31</v>
      </c>
      <c r="R14" s="33" t="s">
        <v>32</v>
      </c>
      <c r="S14" s="117"/>
      <c r="T14" s="133"/>
      <c r="U14" s="133"/>
      <c r="V14" s="40" t="s">
        <v>29</v>
      </c>
      <c r="W14" s="41" t="s">
        <v>30</v>
      </c>
      <c r="X14" s="41" t="s">
        <v>31</v>
      </c>
      <c r="Y14" s="42" t="s">
        <v>32</v>
      </c>
      <c r="Z14" s="43" t="s">
        <v>34</v>
      </c>
      <c r="AA14" s="43" t="s">
        <v>35</v>
      </c>
      <c r="AB14" s="133"/>
      <c r="AC14" s="133"/>
      <c r="AD14" s="133"/>
      <c r="AE14" s="32" t="s">
        <v>29</v>
      </c>
      <c r="AF14" s="37"/>
      <c r="AG14" s="130" t="s">
        <v>30</v>
      </c>
      <c r="AH14" s="147"/>
      <c r="AI14" s="148"/>
      <c r="AJ14" s="34" t="s">
        <v>31</v>
      </c>
      <c r="AK14" s="32" t="s">
        <v>32</v>
      </c>
      <c r="AL14" s="35" t="s">
        <v>34</v>
      </c>
      <c r="AM14" s="36" t="s">
        <v>35</v>
      </c>
      <c r="AN14" s="116"/>
    </row>
    <row r="15" spans="1:40" s="84" customFormat="1" ht="20.25" customHeight="1" thickBot="1">
      <c r="A15" s="81">
        <v>1</v>
      </c>
      <c r="B15" s="82" t="s">
        <v>69</v>
      </c>
      <c r="C15" s="81"/>
      <c r="D15" s="83">
        <f>D16+D18+D20+D22+D24+D26+D30+D58+D33</f>
        <v>1110</v>
      </c>
      <c r="E15" s="83">
        <f aca="true" t="shared" si="0" ref="E15:K15">E16+E18+E20+E22+E24+E26+E30+E58</f>
        <v>158</v>
      </c>
      <c r="F15" s="83">
        <f t="shared" si="0"/>
        <v>66</v>
      </c>
      <c r="G15" s="83">
        <f t="shared" si="0"/>
        <v>12</v>
      </c>
      <c r="H15" s="83">
        <f t="shared" si="0"/>
        <v>56</v>
      </c>
      <c r="I15" s="83">
        <f t="shared" si="0"/>
        <v>24</v>
      </c>
      <c r="J15" s="83">
        <f t="shared" si="0"/>
        <v>72</v>
      </c>
      <c r="K15" s="83">
        <f t="shared" si="0"/>
        <v>0</v>
      </c>
      <c r="L15" s="83"/>
      <c r="M15" s="83"/>
      <c r="N15" s="83">
        <f>N16+N18+N20+N22+N24+N26+N30+N58</f>
        <v>0</v>
      </c>
      <c r="O15" s="83">
        <f>O16+O18+O20+O22+O24+O26+O30+O58</f>
        <v>0</v>
      </c>
      <c r="P15" s="83"/>
      <c r="Q15" s="83"/>
      <c r="R15" s="83"/>
      <c r="S15" s="83">
        <f aca="true" t="shared" si="1" ref="S15:Y15">S16+S18+S20+S22+S24+S26+S30+S58</f>
        <v>216</v>
      </c>
      <c r="T15" s="83">
        <f t="shared" si="1"/>
        <v>90</v>
      </c>
      <c r="U15" s="83">
        <f t="shared" si="1"/>
        <v>6</v>
      </c>
      <c r="V15" s="83">
        <f t="shared" si="1"/>
        <v>48</v>
      </c>
      <c r="W15" s="83">
        <f t="shared" si="1"/>
        <v>4</v>
      </c>
      <c r="X15" s="83">
        <f t="shared" si="1"/>
        <v>30</v>
      </c>
      <c r="Y15" s="83">
        <f t="shared" si="1"/>
        <v>8</v>
      </c>
      <c r="Z15" s="83"/>
      <c r="AA15" s="83"/>
      <c r="AB15" s="83">
        <f>AB16+AB18+AB20+AB22+AB24+AB26+AB30+AB58+AB33</f>
        <v>894</v>
      </c>
      <c r="AC15" s="83">
        <f>AC16+AC18+AC20+AC22+AC24+AC26+AC30+AC58</f>
        <v>68</v>
      </c>
      <c r="AD15" s="83">
        <v>25</v>
      </c>
      <c r="AE15" s="83">
        <f>AE18+AE20+AE22+AE24+AE26+AE30</f>
        <v>18</v>
      </c>
      <c r="AF15" s="83">
        <f aca="true" t="shared" si="2" ref="AF15:AK15">AF16+AF18+AF20+AF22+AF24+AF26+AF30+AF58</f>
        <v>0</v>
      </c>
      <c r="AG15" s="83">
        <f t="shared" si="2"/>
        <v>8</v>
      </c>
      <c r="AH15" s="83">
        <f t="shared" si="2"/>
        <v>0</v>
      </c>
      <c r="AI15" s="83">
        <f t="shared" si="2"/>
        <v>0</v>
      </c>
      <c r="AJ15" s="83">
        <f t="shared" si="2"/>
        <v>26</v>
      </c>
      <c r="AK15" s="83">
        <f t="shared" si="2"/>
        <v>16</v>
      </c>
      <c r="AL15" s="83"/>
      <c r="AM15" s="83"/>
      <c r="AN15" s="83">
        <v>31</v>
      </c>
    </row>
    <row r="16" spans="1:40" s="77" customFormat="1" ht="30.75" customHeight="1" thickBot="1">
      <c r="A16" s="88" t="s">
        <v>70</v>
      </c>
      <c r="B16" s="89" t="s">
        <v>71</v>
      </c>
      <c r="C16" s="75"/>
      <c r="D16" s="76">
        <f>D17</f>
        <v>108</v>
      </c>
      <c r="E16" s="76">
        <f>E17</f>
        <v>16</v>
      </c>
      <c r="F16" s="76">
        <f>F17</f>
        <v>6</v>
      </c>
      <c r="G16" s="76">
        <f>G17</f>
        <v>2</v>
      </c>
      <c r="H16" s="76">
        <f>H17</f>
        <v>8</v>
      </c>
      <c r="I16" s="76"/>
      <c r="J16" s="76">
        <f>J17</f>
        <v>0</v>
      </c>
      <c r="K16" s="76">
        <f>K17</f>
        <v>0</v>
      </c>
      <c r="L16" s="76"/>
      <c r="M16" s="76"/>
      <c r="N16" s="76">
        <f>N17</f>
        <v>0</v>
      </c>
      <c r="O16" s="76">
        <f>O17</f>
        <v>0</v>
      </c>
      <c r="P16" s="76"/>
      <c r="Q16" s="76"/>
      <c r="R16" s="76"/>
      <c r="S16" s="76"/>
      <c r="T16" s="76">
        <f>T17</f>
        <v>16</v>
      </c>
      <c r="U16" s="76"/>
      <c r="V16" s="76">
        <f>V17</f>
        <v>6</v>
      </c>
      <c r="W16" s="76">
        <f>W17</f>
        <v>2</v>
      </c>
      <c r="X16" s="76">
        <f>X17</f>
        <v>8</v>
      </c>
      <c r="Y16" s="76"/>
      <c r="Z16" s="76"/>
      <c r="AA16" s="76"/>
      <c r="AB16" s="76">
        <f>AB17</f>
        <v>108</v>
      </c>
      <c r="AC16" s="76"/>
      <c r="AD16" s="76">
        <f>AD17</f>
        <v>3</v>
      </c>
      <c r="AE16" s="76"/>
      <c r="AF16" s="76"/>
      <c r="AG16" s="76"/>
      <c r="AH16" s="76">
        <f>AH17</f>
        <v>0</v>
      </c>
      <c r="AI16" s="76">
        <f>AI17</f>
        <v>0</v>
      </c>
      <c r="AJ16" s="76"/>
      <c r="AK16" s="76"/>
      <c r="AL16" s="76"/>
      <c r="AM16" s="76"/>
      <c r="AN16" s="76">
        <f>AN17</f>
        <v>3</v>
      </c>
    </row>
    <row r="17" spans="1:40" s="14" customFormat="1" ht="55.5" customHeight="1" thickBot="1">
      <c r="A17" s="30" t="s">
        <v>72</v>
      </c>
      <c r="B17" s="29" t="s">
        <v>73</v>
      </c>
      <c r="C17" s="31" t="s">
        <v>51</v>
      </c>
      <c r="D17" s="46">
        <v>108</v>
      </c>
      <c r="E17" s="47">
        <v>16</v>
      </c>
      <c r="F17" s="48">
        <v>6</v>
      </c>
      <c r="G17" s="48">
        <v>2</v>
      </c>
      <c r="H17" s="48">
        <v>8</v>
      </c>
      <c r="I17" s="48"/>
      <c r="J17" s="48"/>
      <c r="K17" s="48"/>
      <c r="L17" s="49"/>
      <c r="M17" s="50"/>
      <c r="N17" s="50"/>
      <c r="O17" s="50"/>
      <c r="P17" s="50"/>
      <c r="Q17" s="50"/>
      <c r="R17" s="50"/>
      <c r="S17" s="46"/>
      <c r="T17" s="50">
        <v>16</v>
      </c>
      <c r="U17" s="50"/>
      <c r="V17" s="50">
        <v>6</v>
      </c>
      <c r="W17" s="50">
        <v>2</v>
      </c>
      <c r="X17" s="50">
        <v>8</v>
      </c>
      <c r="Y17" s="50"/>
      <c r="Z17" s="50"/>
      <c r="AA17" s="50"/>
      <c r="AB17" s="50">
        <v>108</v>
      </c>
      <c r="AC17" s="50"/>
      <c r="AD17" s="50">
        <v>3</v>
      </c>
      <c r="AE17" s="52"/>
      <c r="AF17" s="67"/>
      <c r="AG17" s="68"/>
      <c r="AH17" s="52"/>
      <c r="AI17" s="52"/>
      <c r="AJ17" s="52"/>
      <c r="AK17" s="52"/>
      <c r="AL17" s="51" t="s">
        <v>57</v>
      </c>
      <c r="AM17" s="53"/>
      <c r="AN17" s="46">
        <v>3</v>
      </c>
    </row>
    <row r="18" spans="1:40" s="77" customFormat="1" ht="35.25" customHeight="1" thickBot="1">
      <c r="A18" s="88" t="s">
        <v>74</v>
      </c>
      <c r="B18" s="89" t="s">
        <v>75</v>
      </c>
      <c r="C18" s="75"/>
      <c r="D18" s="90">
        <f aca="true" t="shared" si="3" ref="D18:K18">D19</f>
        <v>208</v>
      </c>
      <c r="E18" s="90">
        <f t="shared" si="3"/>
        <v>36</v>
      </c>
      <c r="F18" s="90">
        <f t="shared" si="3"/>
        <v>12</v>
      </c>
      <c r="G18" s="90">
        <f t="shared" si="3"/>
        <v>2</v>
      </c>
      <c r="H18" s="90">
        <f t="shared" si="3"/>
        <v>12</v>
      </c>
      <c r="I18" s="90">
        <f t="shared" si="3"/>
        <v>10</v>
      </c>
      <c r="J18" s="90">
        <f t="shared" si="3"/>
        <v>22</v>
      </c>
      <c r="K18" s="90">
        <f t="shared" si="3"/>
        <v>0</v>
      </c>
      <c r="L18" s="90"/>
      <c r="M18" s="90"/>
      <c r="N18" s="90">
        <f>N19</f>
        <v>0</v>
      </c>
      <c r="O18" s="90">
        <f>O19</f>
        <v>0</v>
      </c>
      <c r="P18" s="90"/>
      <c r="Q18" s="90"/>
      <c r="R18" s="90"/>
      <c r="S18" s="90"/>
      <c r="T18" s="90">
        <f>T19</f>
        <v>4</v>
      </c>
      <c r="U18" s="90"/>
      <c r="V18" s="90">
        <f>V19</f>
        <v>4</v>
      </c>
      <c r="W18" s="90"/>
      <c r="X18" s="90"/>
      <c r="Y18" s="90"/>
      <c r="Z18" s="90"/>
      <c r="AA18" s="90"/>
      <c r="AB18" s="90">
        <f aca="true" t="shared" si="4" ref="AB18:AK18">AB19</f>
        <v>208</v>
      </c>
      <c r="AC18" s="90">
        <f t="shared" si="4"/>
        <v>32</v>
      </c>
      <c r="AD18" s="90" t="str">
        <f t="shared" si="4"/>
        <v>6</v>
      </c>
      <c r="AE18" s="90">
        <f t="shared" si="4"/>
        <v>8</v>
      </c>
      <c r="AF18" s="90">
        <f t="shared" si="4"/>
        <v>0</v>
      </c>
      <c r="AG18" s="90">
        <f t="shared" si="4"/>
        <v>2</v>
      </c>
      <c r="AH18" s="90">
        <f t="shared" si="4"/>
        <v>0</v>
      </c>
      <c r="AI18" s="90">
        <f t="shared" si="4"/>
        <v>0</v>
      </c>
      <c r="AJ18" s="90">
        <f t="shared" si="4"/>
        <v>12</v>
      </c>
      <c r="AK18" s="90">
        <f t="shared" si="4"/>
        <v>10</v>
      </c>
      <c r="AL18" s="90"/>
      <c r="AM18" s="90"/>
      <c r="AN18" s="90" t="str">
        <f>AN19</f>
        <v>6</v>
      </c>
    </row>
    <row r="19" spans="1:40" s="14" customFormat="1" ht="37.5" customHeight="1" thickBot="1">
      <c r="A19" s="30" t="s">
        <v>76</v>
      </c>
      <c r="B19" s="29" t="s">
        <v>77</v>
      </c>
      <c r="C19" s="31" t="s">
        <v>51</v>
      </c>
      <c r="D19" s="54">
        <v>208</v>
      </c>
      <c r="E19" s="55">
        <v>36</v>
      </c>
      <c r="F19" s="48">
        <v>12</v>
      </c>
      <c r="G19" s="48">
        <v>2</v>
      </c>
      <c r="H19" s="48">
        <v>12</v>
      </c>
      <c r="I19" s="48">
        <v>10</v>
      </c>
      <c r="J19" s="48">
        <f>SUM(H19:I19)</f>
        <v>22</v>
      </c>
      <c r="K19" s="48"/>
      <c r="L19" s="49"/>
      <c r="M19" s="50"/>
      <c r="N19" s="50"/>
      <c r="O19" s="50"/>
      <c r="P19" s="50"/>
      <c r="Q19" s="50"/>
      <c r="R19" s="50"/>
      <c r="S19" s="46"/>
      <c r="T19" s="50">
        <v>4</v>
      </c>
      <c r="U19" s="50"/>
      <c r="V19" s="50">
        <v>4</v>
      </c>
      <c r="W19" s="50"/>
      <c r="X19" s="50"/>
      <c r="Y19" s="50"/>
      <c r="Z19" s="50"/>
      <c r="AA19" s="50"/>
      <c r="AB19" s="50">
        <v>208</v>
      </c>
      <c r="AC19" s="50">
        <v>32</v>
      </c>
      <c r="AD19" s="56" t="s">
        <v>47</v>
      </c>
      <c r="AE19" s="52">
        <v>8</v>
      </c>
      <c r="AF19" s="67"/>
      <c r="AG19" s="68">
        <v>2</v>
      </c>
      <c r="AH19" s="52"/>
      <c r="AI19" s="52"/>
      <c r="AJ19" s="52">
        <v>12</v>
      </c>
      <c r="AK19" s="52">
        <v>10</v>
      </c>
      <c r="AL19" s="51" t="s">
        <v>57</v>
      </c>
      <c r="AM19" s="52"/>
      <c r="AN19" s="57" t="s">
        <v>47</v>
      </c>
    </row>
    <row r="20" spans="1:40" s="77" customFormat="1" ht="40.5" customHeight="1" thickBot="1">
      <c r="A20" s="88" t="s">
        <v>78</v>
      </c>
      <c r="B20" s="89" t="s">
        <v>79</v>
      </c>
      <c r="C20" s="75"/>
      <c r="D20" s="90">
        <f>D21</f>
        <v>174</v>
      </c>
      <c r="E20" s="90">
        <f aca="true" t="shared" si="5" ref="E20:AN20">E21</f>
        <v>22</v>
      </c>
      <c r="F20" s="90">
        <f t="shared" si="5"/>
        <v>8</v>
      </c>
      <c r="G20" s="90">
        <f t="shared" si="5"/>
        <v>2</v>
      </c>
      <c r="H20" s="90">
        <f t="shared" si="5"/>
        <v>6</v>
      </c>
      <c r="I20" s="90">
        <f t="shared" si="5"/>
        <v>6</v>
      </c>
      <c r="J20" s="90">
        <f t="shared" si="5"/>
        <v>12</v>
      </c>
      <c r="K20" s="90">
        <f t="shared" si="5"/>
        <v>0</v>
      </c>
      <c r="L20" s="90"/>
      <c r="M20" s="90"/>
      <c r="N20" s="90">
        <f t="shared" si="5"/>
        <v>0</v>
      </c>
      <c r="O20" s="90">
        <f t="shared" si="5"/>
        <v>0</v>
      </c>
      <c r="P20" s="90"/>
      <c r="Q20" s="90"/>
      <c r="R20" s="90"/>
      <c r="S20" s="90"/>
      <c r="T20" s="90">
        <f t="shared" si="5"/>
        <v>14</v>
      </c>
      <c r="U20" s="90"/>
      <c r="V20" s="90">
        <f t="shared" si="5"/>
        <v>8</v>
      </c>
      <c r="W20" s="90"/>
      <c r="X20" s="90">
        <f t="shared" si="5"/>
        <v>6</v>
      </c>
      <c r="Y20" s="90"/>
      <c r="Z20" s="90"/>
      <c r="AA20" s="90"/>
      <c r="AB20" s="90">
        <f t="shared" si="5"/>
        <v>174</v>
      </c>
      <c r="AC20" s="90">
        <f t="shared" si="5"/>
        <v>8</v>
      </c>
      <c r="AD20" s="90">
        <f t="shared" si="5"/>
        <v>5</v>
      </c>
      <c r="AE20" s="90"/>
      <c r="AF20" s="90">
        <f t="shared" si="5"/>
        <v>0</v>
      </c>
      <c r="AG20" s="90">
        <f t="shared" si="5"/>
        <v>2</v>
      </c>
      <c r="AH20" s="90">
        <f t="shared" si="5"/>
        <v>0</v>
      </c>
      <c r="AI20" s="90">
        <f t="shared" si="5"/>
        <v>0</v>
      </c>
      <c r="AJ20" s="90"/>
      <c r="AK20" s="90">
        <f t="shared" si="5"/>
        <v>6</v>
      </c>
      <c r="AL20" s="90"/>
      <c r="AM20" s="90"/>
      <c r="AN20" s="90">
        <f t="shared" si="5"/>
        <v>5</v>
      </c>
    </row>
    <row r="21" spans="1:40" s="14" customFormat="1" ht="42" customHeight="1" thickBot="1">
      <c r="A21" s="30" t="s">
        <v>80</v>
      </c>
      <c r="B21" s="86" t="s">
        <v>155</v>
      </c>
      <c r="C21" s="31" t="s">
        <v>166</v>
      </c>
      <c r="D21" s="54">
        <v>174</v>
      </c>
      <c r="E21" s="55">
        <v>22</v>
      </c>
      <c r="F21" s="48">
        <v>8</v>
      </c>
      <c r="G21" s="48">
        <v>2</v>
      </c>
      <c r="H21" s="48">
        <v>6</v>
      </c>
      <c r="I21" s="48">
        <v>6</v>
      </c>
      <c r="J21" s="48">
        <f>SUM(H21:I21)</f>
        <v>12</v>
      </c>
      <c r="K21" s="48"/>
      <c r="L21" s="49"/>
      <c r="M21" s="50"/>
      <c r="N21" s="50"/>
      <c r="O21" s="50"/>
      <c r="P21" s="50"/>
      <c r="Q21" s="50"/>
      <c r="R21" s="50"/>
      <c r="S21" s="46"/>
      <c r="T21" s="50">
        <v>14</v>
      </c>
      <c r="U21" s="50"/>
      <c r="V21" s="50">
        <v>8</v>
      </c>
      <c r="W21" s="50"/>
      <c r="X21" s="50">
        <v>6</v>
      </c>
      <c r="Y21" s="50"/>
      <c r="Z21" s="50"/>
      <c r="AA21" s="53"/>
      <c r="AB21" s="50">
        <v>174</v>
      </c>
      <c r="AC21" s="50">
        <v>8</v>
      </c>
      <c r="AD21" s="50">
        <v>5</v>
      </c>
      <c r="AE21" s="52"/>
      <c r="AF21" s="67"/>
      <c r="AG21" s="68">
        <v>2</v>
      </c>
      <c r="AH21" s="52"/>
      <c r="AI21" s="52"/>
      <c r="AJ21" s="52"/>
      <c r="AK21" s="52">
        <v>6</v>
      </c>
      <c r="AL21" s="51" t="s">
        <v>57</v>
      </c>
      <c r="AM21" s="53"/>
      <c r="AN21" s="52">
        <v>5</v>
      </c>
    </row>
    <row r="22" spans="1:40" s="77" customFormat="1" ht="40.5" customHeight="1" thickBot="1">
      <c r="A22" s="88" t="s">
        <v>81</v>
      </c>
      <c r="B22" s="89" t="s">
        <v>83</v>
      </c>
      <c r="C22" s="75"/>
      <c r="D22" s="90">
        <f>D23</f>
        <v>102</v>
      </c>
      <c r="E22" s="90">
        <f>E23</f>
        <v>16</v>
      </c>
      <c r="F22" s="90">
        <f>F23</f>
        <v>8</v>
      </c>
      <c r="G22" s="90">
        <f>G23</f>
        <v>2</v>
      </c>
      <c r="H22" s="90">
        <f>H23</f>
        <v>6</v>
      </c>
      <c r="I22" s="90"/>
      <c r="J22" s="90">
        <f>J23</f>
        <v>6</v>
      </c>
      <c r="K22" s="90">
        <f>K23</f>
        <v>0</v>
      </c>
      <c r="L22" s="90"/>
      <c r="M22" s="90"/>
      <c r="N22" s="90">
        <f>N23</f>
        <v>0</v>
      </c>
      <c r="O22" s="90">
        <f>O23</f>
        <v>0</v>
      </c>
      <c r="P22" s="90"/>
      <c r="Q22" s="90"/>
      <c r="R22" s="90"/>
      <c r="S22" s="90"/>
      <c r="T22" s="90">
        <f>T23</f>
        <v>4</v>
      </c>
      <c r="U22" s="90"/>
      <c r="V22" s="90">
        <f>V23</f>
        <v>4</v>
      </c>
      <c r="W22" s="90"/>
      <c r="X22" s="90"/>
      <c r="Y22" s="90"/>
      <c r="Z22" s="90"/>
      <c r="AA22" s="90"/>
      <c r="AB22" s="90">
        <f aca="true" t="shared" si="6" ref="AB22:AJ22">AB23</f>
        <v>102</v>
      </c>
      <c r="AC22" s="90">
        <f t="shared" si="6"/>
        <v>12</v>
      </c>
      <c r="AD22" s="90">
        <f t="shared" si="6"/>
        <v>3</v>
      </c>
      <c r="AE22" s="90">
        <f t="shared" si="6"/>
        <v>4</v>
      </c>
      <c r="AF22" s="90">
        <f t="shared" si="6"/>
        <v>0</v>
      </c>
      <c r="AG22" s="90">
        <f t="shared" si="6"/>
        <v>2</v>
      </c>
      <c r="AH22" s="90">
        <f t="shared" si="6"/>
        <v>0</v>
      </c>
      <c r="AI22" s="90">
        <f t="shared" si="6"/>
        <v>0</v>
      </c>
      <c r="AJ22" s="90">
        <f t="shared" si="6"/>
        <v>6</v>
      </c>
      <c r="AK22" s="90"/>
      <c r="AL22" s="90"/>
      <c r="AM22" s="90"/>
      <c r="AN22" s="90">
        <f>AN23</f>
        <v>3</v>
      </c>
    </row>
    <row r="23" spans="1:40" s="14" customFormat="1" ht="32.25" customHeight="1" thickBot="1">
      <c r="A23" s="30" t="s">
        <v>82</v>
      </c>
      <c r="B23" s="86" t="s">
        <v>84</v>
      </c>
      <c r="C23" s="31" t="s">
        <v>51</v>
      </c>
      <c r="D23" s="54">
        <v>102</v>
      </c>
      <c r="E23" s="55">
        <v>16</v>
      </c>
      <c r="F23" s="48">
        <v>8</v>
      </c>
      <c r="G23" s="48">
        <v>2</v>
      </c>
      <c r="H23" s="48">
        <v>6</v>
      </c>
      <c r="I23" s="48"/>
      <c r="J23" s="48">
        <f>SUM(H23:I23)</f>
        <v>6</v>
      </c>
      <c r="K23" s="48"/>
      <c r="L23" s="49"/>
      <c r="M23" s="50"/>
      <c r="N23" s="50"/>
      <c r="O23" s="50"/>
      <c r="P23" s="50"/>
      <c r="Q23" s="50"/>
      <c r="R23" s="50"/>
      <c r="S23" s="46"/>
      <c r="T23" s="50">
        <v>4</v>
      </c>
      <c r="U23" s="50"/>
      <c r="V23" s="50">
        <v>4</v>
      </c>
      <c r="W23" s="50"/>
      <c r="X23" s="50"/>
      <c r="Y23" s="50"/>
      <c r="Z23" s="50"/>
      <c r="AA23" s="53"/>
      <c r="AB23" s="50">
        <v>102</v>
      </c>
      <c r="AC23" s="50">
        <v>12</v>
      </c>
      <c r="AD23" s="50">
        <v>3</v>
      </c>
      <c r="AE23" s="52">
        <v>4</v>
      </c>
      <c r="AF23" s="67"/>
      <c r="AG23" s="68">
        <v>2</v>
      </c>
      <c r="AH23" s="52"/>
      <c r="AI23" s="52"/>
      <c r="AJ23" s="52">
        <v>6</v>
      </c>
      <c r="AK23" s="52"/>
      <c r="AL23" s="51" t="s">
        <v>57</v>
      </c>
      <c r="AM23" s="53"/>
      <c r="AN23" s="52">
        <v>3</v>
      </c>
    </row>
    <row r="24" spans="1:40" s="77" customFormat="1" ht="29.25" customHeight="1" thickBot="1">
      <c r="A24" s="93" t="s">
        <v>85</v>
      </c>
      <c r="B24" s="89" t="s">
        <v>87</v>
      </c>
      <c r="C24" s="75"/>
      <c r="D24" s="90">
        <f>D25</f>
        <v>102</v>
      </c>
      <c r="E24" s="90">
        <f>E25</f>
        <v>16</v>
      </c>
      <c r="F24" s="90">
        <f>F25</f>
        <v>6</v>
      </c>
      <c r="G24" s="90"/>
      <c r="H24" s="90">
        <f>H25</f>
        <v>6</v>
      </c>
      <c r="I24" s="90">
        <f>I25</f>
        <v>4</v>
      </c>
      <c r="J24" s="90">
        <f>J25</f>
        <v>10</v>
      </c>
      <c r="K24" s="90">
        <f>K25</f>
        <v>0</v>
      </c>
      <c r="L24" s="90"/>
      <c r="M24" s="90"/>
      <c r="N24" s="90">
        <f>N25</f>
        <v>0</v>
      </c>
      <c r="O24" s="90">
        <f>O25</f>
        <v>0</v>
      </c>
      <c r="P24" s="90"/>
      <c r="Q24" s="90"/>
      <c r="R24" s="90"/>
      <c r="S24" s="90"/>
      <c r="T24" s="90">
        <f>T25</f>
        <v>16</v>
      </c>
      <c r="U24" s="90"/>
      <c r="V24" s="90">
        <f>V25</f>
        <v>6</v>
      </c>
      <c r="W24" s="90"/>
      <c r="X24" s="90">
        <f>X25</f>
        <v>6</v>
      </c>
      <c r="Y24" s="90">
        <f>Y25</f>
        <v>4</v>
      </c>
      <c r="Z24" s="90"/>
      <c r="AA24" s="90"/>
      <c r="AB24" s="90">
        <f aca="true" t="shared" si="7" ref="AB24:AI24">AB25</f>
        <v>102</v>
      </c>
      <c r="AC24" s="90"/>
      <c r="AD24" s="90">
        <f t="shared" si="7"/>
        <v>3</v>
      </c>
      <c r="AE24" s="90"/>
      <c r="AF24" s="90"/>
      <c r="AG24" s="90"/>
      <c r="AH24" s="90">
        <f t="shared" si="7"/>
        <v>0</v>
      </c>
      <c r="AI24" s="90">
        <f t="shared" si="7"/>
        <v>0</v>
      </c>
      <c r="AJ24" s="90"/>
      <c r="AK24" s="90"/>
      <c r="AL24" s="90"/>
      <c r="AM24" s="90"/>
      <c r="AN24" s="90">
        <f>AN25</f>
        <v>3</v>
      </c>
    </row>
    <row r="25" spans="1:40" s="14" customFormat="1" ht="32.25" customHeight="1" thickBot="1">
      <c r="A25" s="91" t="s">
        <v>86</v>
      </c>
      <c r="B25" s="86" t="s">
        <v>88</v>
      </c>
      <c r="C25" s="31" t="s">
        <v>51</v>
      </c>
      <c r="D25" s="54">
        <v>102</v>
      </c>
      <c r="E25" s="55">
        <v>16</v>
      </c>
      <c r="F25" s="48">
        <v>6</v>
      </c>
      <c r="G25" s="48"/>
      <c r="H25" s="48">
        <v>6</v>
      </c>
      <c r="I25" s="48">
        <v>4</v>
      </c>
      <c r="J25" s="48">
        <f>SUM(H25:I25)</f>
        <v>10</v>
      </c>
      <c r="K25" s="48"/>
      <c r="L25" s="49"/>
      <c r="M25" s="50"/>
      <c r="N25" s="50"/>
      <c r="O25" s="50"/>
      <c r="P25" s="50"/>
      <c r="Q25" s="50"/>
      <c r="R25" s="50"/>
      <c r="S25" s="50"/>
      <c r="T25" s="50">
        <v>16</v>
      </c>
      <c r="U25" s="50"/>
      <c r="V25" s="50">
        <v>6</v>
      </c>
      <c r="W25" s="50"/>
      <c r="X25" s="50">
        <v>6</v>
      </c>
      <c r="Y25" s="50">
        <v>4</v>
      </c>
      <c r="Z25" s="50"/>
      <c r="AA25" s="53"/>
      <c r="AB25" s="50">
        <v>102</v>
      </c>
      <c r="AC25" s="50"/>
      <c r="AD25" s="50">
        <v>3</v>
      </c>
      <c r="AE25" s="52"/>
      <c r="AF25" s="67"/>
      <c r="AG25" s="68"/>
      <c r="AH25" s="52"/>
      <c r="AI25" s="52"/>
      <c r="AJ25" s="52"/>
      <c r="AK25" s="52"/>
      <c r="AL25" s="53"/>
      <c r="AM25" s="53" t="s">
        <v>58</v>
      </c>
      <c r="AN25" s="52">
        <v>3</v>
      </c>
    </row>
    <row r="26" spans="1:40" s="77" customFormat="1" ht="29.25" customHeight="1" thickBot="1">
      <c r="A26" s="93" t="s">
        <v>89</v>
      </c>
      <c r="B26" s="89" t="s">
        <v>91</v>
      </c>
      <c r="C26" s="75"/>
      <c r="D26" s="90">
        <f>D27+D28+D29</f>
        <v>268</v>
      </c>
      <c r="E26" s="90">
        <f aca="true" t="shared" si="8" ref="E26:AJ26">E27+E28+E29</f>
        <v>36</v>
      </c>
      <c r="F26" s="90">
        <f t="shared" si="8"/>
        <v>18</v>
      </c>
      <c r="G26" s="90">
        <f t="shared" si="8"/>
        <v>4</v>
      </c>
      <c r="H26" s="90">
        <f t="shared" si="8"/>
        <v>14</v>
      </c>
      <c r="I26" s="90"/>
      <c r="J26" s="90">
        <f t="shared" si="8"/>
        <v>14</v>
      </c>
      <c r="K26" s="90">
        <f t="shared" si="8"/>
        <v>0</v>
      </c>
      <c r="L26" s="90"/>
      <c r="M26" s="90"/>
      <c r="N26" s="90">
        <f t="shared" si="8"/>
        <v>0</v>
      </c>
      <c r="O26" s="90">
        <f t="shared" si="8"/>
        <v>0</v>
      </c>
      <c r="P26" s="90"/>
      <c r="Q26" s="90"/>
      <c r="R26" s="90"/>
      <c r="S26" s="90">
        <f t="shared" si="8"/>
        <v>108</v>
      </c>
      <c r="T26" s="90">
        <f t="shared" si="8"/>
        <v>22</v>
      </c>
      <c r="U26" s="90">
        <f t="shared" si="8"/>
        <v>3</v>
      </c>
      <c r="V26" s="90">
        <f t="shared" si="8"/>
        <v>14</v>
      </c>
      <c r="W26" s="90">
        <f t="shared" si="8"/>
        <v>2</v>
      </c>
      <c r="X26" s="90">
        <f t="shared" si="8"/>
        <v>6</v>
      </c>
      <c r="Y26" s="90"/>
      <c r="Z26" s="90"/>
      <c r="AA26" s="90"/>
      <c r="AB26" s="90">
        <f t="shared" si="8"/>
        <v>160</v>
      </c>
      <c r="AC26" s="90">
        <f t="shared" si="8"/>
        <v>14</v>
      </c>
      <c r="AD26" s="90">
        <f t="shared" si="8"/>
        <v>4</v>
      </c>
      <c r="AE26" s="90">
        <f t="shared" si="8"/>
        <v>4</v>
      </c>
      <c r="AF26" s="90">
        <f t="shared" si="8"/>
        <v>0</v>
      </c>
      <c r="AG26" s="90">
        <f t="shared" si="8"/>
        <v>2</v>
      </c>
      <c r="AH26" s="90">
        <f t="shared" si="8"/>
        <v>0</v>
      </c>
      <c r="AI26" s="90">
        <f t="shared" si="8"/>
        <v>0</v>
      </c>
      <c r="AJ26" s="90">
        <f t="shared" si="8"/>
        <v>8</v>
      </c>
      <c r="AK26" s="90"/>
      <c r="AL26" s="90"/>
      <c r="AM26" s="90"/>
      <c r="AN26" s="90">
        <v>7</v>
      </c>
    </row>
    <row r="27" spans="1:40" s="14" customFormat="1" ht="24" customHeight="1" thickBot="1">
      <c r="A27" s="91" t="s">
        <v>90</v>
      </c>
      <c r="B27" s="29" t="s">
        <v>92</v>
      </c>
      <c r="C27" s="31" t="s">
        <v>50</v>
      </c>
      <c r="D27" s="54">
        <v>108</v>
      </c>
      <c r="E27" s="55">
        <v>14</v>
      </c>
      <c r="F27" s="48">
        <v>6</v>
      </c>
      <c r="G27" s="48">
        <v>2</v>
      </c>
      <c r="H27" s="48">
        <v>6</v>
      </c>
      <c r="I27" s="48"/>
      <c r="J27" s="48">
        <f>SUM(H27:I27)</f>
        <v>6</v>
      </c>
      <c r="K27" s="48"/>
      <c r="L27" s="49"/>
      <c r="M27" s="50"/>
      <c r="N27" s="50"/>
      <c r="O27" s="50"/>
      <c r="P27" s="50"/>
      <c r="Q27" s="50"/>
      <c r="R27" s="50"/>
      <c r="S27" s="46">
        <v>108</v>
      </c>
      <c r="T27" s="50">
        <v>14</v>
      </c>
      <c r="U27" s="50">
        <v>3</v>
      </c>
      <c r="V27" s="50">
        <v>6</v>
      </c>
      <c r="W27" s="50">
        <v>2</v>
      </c>
      <c r="X27" s="50">
        <v>6</v>
      </c>
      <c r="Y27" s="50"/>
      <c r="Z27" s="50"/>
      <c r="AA27" s="53" t="s">
        <v>58</v>
      </c>
      <c r="AB27" s="50"/>
      <c r="AC27" s="50"/>
      <c r="AD27" s="50"/>
      <c r="AE27" s="52"/>
      <c r="AF27" s="67"/>
      <c r="AG27" s="68"/>
      <c r="AH27" s="52"/>
      <c r="AI27" s="52"/>
      <c r="AJ27" s="52"/>
      <c r="AK27" s="52"/>
      <c r="AL27" s="51"/>
      <c r="AM27" s="53"/>
      <c r="AN27" s="52">
        <v>3</v>
      </c>
    </row>
    <row r="28" spans="1:40" s="14" customFormat="1" ht="24" customHeight="1" thickBot="1">
      <c r="A28" s="91" t="s">
        <v>94</v>
      </c>
      <c r="B28" s="29" t="s">
        <v>93</v>
      </c>
      <c r="C28" s="31" t="s">
        <v>50</v>
      </c>
      <c r="D28" s="54">
        <v>160</v>
      </c>
      <c r="E28" s="55">
        <v>20</v>
      </c>
      <c r="F28" s="48">
        <v>10</v>
      </c>
      <c r="G28" s="48">
        <v>2</v>
      </c>
      <c r="H28" s="48">
        <v>8</v>
      </c>
      <c r="I28" s="48"/>
      <c r="J28" s="48">
        <f>SUM(H28:I28)</f>
        <v>8</v>
      </c>
      <c r="K28" s="48"/>
      <c r="L28" s="49"/>
      <c r="M28" s="50"/>
      <c r="N28" s="50"/>
      <c r="O28" s="50"/>
      <c r="P28" s="50"/>
      <c r="Q28" s="50"/>
      <c r="R28" s="50"/>
      <c r="S28" s="46"/>
      <c r="T28" s="50">
        <v>8</v>
      </c>
      <c r="U28" s="50"/>
      <c r="V28" s="50">
        <v>8</v>
      </c>
      <c r="W28" s="50"/>
      <c r="X28" s="50"/>
      <c r="Y28" s="50"/>
      <c r="Z28" s="50"/>
      <c r="AA28" s="53"/>
      <c r="AB28" s="50">
        <v>160</v>
      </c>
      <c r="AC28" s="50">
        <v>12</v>
      </c>
      <c r="AD28" s="50">
        <v>4</v>
      </c>
      <c r="AE28" s="52">
        <v>2</v>
      </c>
      <c r="AF28" s="67"/>
      <c r="AG28" s="68">
        <v>2</v>
      </c>
      <c r="AH28" s="52"/>
      <c r="AI28" s="52"/>
      <c r="AJ28" s="52">
        <v>8</v>
      </c>
      <c r="AK28" s="52"/>
      <c r="AL28" s="51" t="s">
        <v>57</v>
      </c>
      <c r="AM28" s="53"/>
      <c r="AN28" s="52">
        <v>4</v>
      </c>
    </row>
    <row r="29" spans="1:40" s="14" customFormat="1" ht="33.75" customHeight="1" thickBot="1">
      <c r="A29" s="91" t="s">
        <v>134</v>
      </c>
      <c r="B29" s="29" t="s">
        <v>135</v>
      </c>
      <c r="C29" s="31" t="s">
        <v>166</v>
      </c>
      <c r="D29" s="54"/>
      <c r="E29" s="55">
        <v>2</v>
      </c>
      <c r="F29" s="48">
        <v>2</v>
      </c>
      <c r="G29" s="48"/>
      <c r="H29" s="48"/>
      <c r="I29" s="48"/>
      <c r="J29" s="48">
        <f>SUM(H29:I29)</f>
        <v>0</v>
      </c>
      <c r="K29" s="48"/>
      <c r="L29" s="49"/>
      <c r="M29" s="50"/>
      <c r="N29" s="50"/>
      <c r="O29" s="50"/>
      <c r="P29" s="50"/>
      <c r="Q29" s="50"/>
      <c r="R29" s="50"/>
      <c r="S29" s="46"/>
      <c r="T29" s="50"/>
      <c r="U29" s="50"/>
      <c r="V29" s="50"/>
      <c r="W29" s="50"/>
      <c r="X29" s="50"/>
      <c r="Y29" s="50"/>
      <c r="Z29" s="50"/>
      <c r="AA29" s="53"/>
      <c r="AB29" s="50"/>
      <c r="AC29" s="50">
        <v>2</v>
      </c>
      <c r="AD29" s="50"/>
      <c r="AE29" s="52">
        <v>2</v>
      </c>
      <c r="AF29" s="67"/>
      <c r="AG29" s="68"/>
      <c r="AH29" s="52"/>
      <c r="AI29" s="52"/>
      <c r="AJ29" s="52"/>
      <c r="AK29" s="52"/>
      <c r="AL29" s="51"/>
      <c r="AM29" s="53"/>
      <c r="AN29" s="52"/>
    </row>
    <row r="30" spans="1:40" s="77" customFormat="1" ht="45.75" customHeight="1" thickBot="1">
      <c r="A30" s="93" t="s">
        <v>95</v>
      </c>
      <c r="B30" s="89" t="s">
        <v>96</v>
      </c>
      <c r="C30" s="75"/>
      <c r="D30" s="90">
        <f>D31+D32</f>
        <v>108</v>
      </c>
      <c r="E30" s="90">
        <f>E31+E32</f>
        <v>16</v>
      </c>
      <c r="F30" s="90">
        <f>F31+F32</f>
        <v>8</v>
      </c>
      <c r="G30" s="90"/>
      <c r="H30" s="90">
        <f>H31+H32</f>
        <v>4</v>
      </c>
      <c r="I30" s="90">
        <f>I31+I32</f>
        <v>4</v>
      </c>
      <c r="J30" s="90">
        <f>J31+J32</f>
        <v>8</v>
      </c>
      <c r="K30" s="90">
        <f>K31+K32</f>
        <v>0</v>
      </c>
      <c r="L30" s="90"/>
      <c r="M30" s="90"/>
      <c r="N30" s="90">
        <f>N31+N32</f>
        <v>0</v>
      </c>
      <c r="O30" s="90">
        <f>O31+O32</f>
        <v>0</v>
      </c>
      <c r="P30" s="90"/>
      <c r="Q30" s="90"/>
      <c r="R30" s="90"/>
      <c r="S30" s="90">
        <f>S31+S32</f>
        <v>108</v>
      </c>
      <c r="T30" s="90">
        <f>T31+T32</f>
        <v>14</v>
      </c>
      <c r="U30" s="90">
        <f>U31+U32</f>
        <v>3</v>
      </c>
      <c r="V30" s="90">
        <f>V31+V32</f>
        <v>6</v>
      </c>
      <c r="W30" s="90"/>
      <c r="X30" s="90">
        <f>X31+X32</f>
        <v>4</v>
      </c>
      <c r="Y30" s="90">
        <f>Y31+Y32</f>
        <v>4</v>
      </c>
      <c r="Z30" s="90"/>
      <c r="AA30" s="90"/>
      <c r="AB30" s="90"/>
      <c r="AC30" s="90">
        <f>AC31+AC32</f>
        <v>2</v>
      </c>
      <c r="AD30" s="90"/>
      <c r="AE30" s="90">
        <f>AE31+AE32</f>
        <v>2</v>
      </c>
      <c r="AF30" s="90">
        <f>AF31+AF32</f>
        <v>0</v>
      </c>
      <c r="AG30" s="90"/>
      <c r="AH30" s="90">
        <f>AH31+AH32</f>
        <v>0</v>
      </c>
      <c r="AI30" s="90">
        <f>AI31+AI32</f>
        <v>0</v>
      </c>
      <c r="AJ30" s="90"/>
      <c r="AK30" s="90"/>
      <c r="AL30" s="90"/>
      <c r="AM30" s="90"/>
      <c r="AN30" s="90">
        <v>3</v>
      </c>
    </row>
    <row r="31" spans="1:40" s="14" customFormat="1" ht="51" customHeight="1" thickBot="1">
      <c r="A31" s="91" t="s">
        <v>97</v>
      </c>
      <c r="B31" s="86" t="s">
        <v>98</v>
      </c>
      <c r="C31" s="31" t="s">
        <v>51</v>
      </c>
      <c r="D31" s="54">
        <v>108</v>
      </c>
      <c r="E31" s="55">
        <v>14</v>
      </c>
      <c r="F31" s="48">
        <v>6</v>
      </c>
      <c r="G31" s="48"/>
      <c r="H31" s="48">
        <v>4</v>
      </c>
      <c r="I31" s="48">
        <v>4</v>
      </c>
      <c r="J31" s="48">
        <f>SUM(H31:I31)</f>
        <v>8</v>
      </c>
      <c r="K31" s="48"/>
      <c r="L31" s="49"/>
      <c r="M31" s="50"/>
      <c r="N31" s="50"/>
      <c r="O31" s="50"/>
      <c r="P31" s="50"/>
      <c r="Q31" s="50"/>
      <c r="R31" s="50"/>
      <c r="S31" s="46">
        <v>108</v>
      </c>
      <c r="T31" s="50">
        <v>14</v>
      </c>
      <c r="U31" s="50">
        <v>3</v>
      </c>
      <c r="V31" s="50">
        <v>6</v>
      </c>
      <c r="W31" s="50"/>
      <c r="X31" s="50">
        <v>4</v>
      </c>
      <c r="Y31" s="50">
        <v>4</v>
      </c>
      <c r="Z31" s="50"/>
      <c r="AA31" s="53" t="s">
        <v>58</v>
      </c>
      <c r="AB31" s="50"/>
      <c r="AC31" s="50"/>
      <c r="AD31" s="50"/>
      <c r="AE31" s="52"/>
      <c r="AF31" s="67"/>
      <c r="AG31" s="68"/>
      <c r="AH31" s="52"/>
      <c r="AI31" s="52"/>
      <c r="AJ31" s="52"/>
      <c r="AK31" s="52"/>
      <c r="AL31" s="51"/>
      <c r="AM31" s="53"/>
      <c r="AN31" s="52">
        <v>3</v>
      </c>
    </row>
    <row r="32" spans="1:40" s="14" customFormat="1" ht="39" customHeight="1" thickBot="1">
      <c r="A32" s="91" t="s">
        <v>136</v>
      </c>
      <c r="B32" s="86" t="s">
        <v>137</v>
      </c>
      <c r="C32" s="31" t="s">
        <v>51</v>
      </c>
      <c r="D32" s="54"/>
      <c r="E32" s="55">
        <v>2</v>
      </c>
      <c r="F32" s="48">
        <v>2</v>
      </c>
      <c r="G32" s="48"/>
      <c r="H32" s="48"/>
      <c r="I32" s="48"/>
      <c r="J32" s="48">
        <f>SUM(H32:I32)</f>
        <v>0</v>
      </c>
      <c r="K32" s="48"/>
      <c r="L32" s="49"/>
      <c r="M32" s="50"/>
      <c r="N32" s="50"/>
      <c r="O32" s="50"/>
      <c r="P32" s="50"/>
      <c r="Q32" s="50"/>
      <c r="R32" s="50"/>
      <c r="S32" s="46"/>
      <c r="T32" s="50"/>
      <c r="U32" s="50"/>
      <c r="V32" s="50"/>
      <c r="W32" s="50"/>
      <c r="X32" s="50"/>
      <c r="Y32" s="50"/>
      <c r="Z32" s="50"/>
      <c r="AA32" s="53"/>
      <c r="AB32" s="50"/>
      <c r="AC32" s="50">
        <v>2</v>
      </c>
      <c r="AD32" s="50"/>
      <c r="AE32" s="52">
        <v>2</v>
      </c>
      <c r="AF32" s="67"/>
      <c r="AG32" s="68"/>
      <c r="AH32" s="52"/>
      <c r="AI32" s="52"/>
      <c r="AJ32" s="52"/>
      <c r="AK32" s="52"/>
      <c r="AL32" s="51"/>
      <c r="AM32" s="53"/>
      <c r="AN32" s="52"/>
    </row>
    <row r="33" spans="1:40" s="77" customFormat="1" ht="24" customHeight="1" thickBot="1">
      <c r="A33" s="93" t="s">
        <v>156</v>
      </c>
      <c r="B33" s="89" t="s">
        <v>158</v>
      </c>
      <c r="C33" s="75"/>
      <c r="D33" s="90">
        <f>D34</f>
        <v>40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>
        <v>40</v>
      </c>
      <c r="AC33" s="90"/>
      <c r="AD33" s="90">
        <v>1</v>
      </c>
      <c r="AE33" s="90"/>
      <c r="AF33" s="90">
        <f>AF34+AF35</f>
        <v>2</v>
      </c>
      <c r="AG33" s="90"/>
      <c r="AH33" s="90" t="e">
        <f>AH34+AH35</f>
        <v>#REF!</v>
      </c>
      <c r="AI33" s="90" t="e">
        <f>AI34+AI35</f>
        <v>#REF!</v>
      </c>
      <c r="AJ33" s="90"/>
      <c r="AK33" s="90"/>
      <c r="AL33" s="90"/>
      <c r="AM33" s="90"/>
      <c r="AN33" s="90">
        <v>1</v>
      </c>
    </row>
    <row r="34" spans="1:40" s="14" customFormat="1" ht="31.5" customHeight="1" thickBot="1">
      <c r="A34" s="91" t="s">
        <v>157</v>
      </c>
      <c r="B34" s="86" t="s">
        <v>159</v>
      </c>
      <c r="C34" s="11" t="s">
        <v>52</v>
      </c>
      <c r="D34" s="54">
        <v>40</v>
      </c>
      <c r="E34" s="55"/>
      <c r="F34" s="48"/>
      <c r="G34" s="48"/>
      <c r="H34" s="48"/>
      <c r="I34" s="48"/>
      <c r="J34" s="48"/>
      <c r="K34" s="48"/>
      <c r="L34" s="49"/>
      <c r="M34" s="50"/>
      <c r="N34" s="50"/>
      <c r="O34" s="50"/>
      <c r="P34" s="50"/>
      <c r="Q34" s="50"/>
      <c r="R34" s="50"/>
      <c r="S34" s="46"/>
      <c r="T34" s="50"/>
      <c r="U34" s="50"/>
      <c r="V34" s="50"/>
      <c r="W34" s="50"/>
      <c r="X34" s="50"/>
      <c r="Y34" s="50"/>
      <c r="Z34" s="50"/>
      <c r="AA34" s="53"/>
      <c r="AB34" s="50">
        <v>40</v>
      </c>
      <c r="AC34" s="50"/>
      <c r="AD34" s="50">
        <v>1</v>
      </c>
      <c r="AE34" s="52"/>
      <c r="AF34" s="67"/>
      <c r="AG34" s="68"/>
      <c r="AH34" s="52"/>
      <c r="AI34" s="52"/>
      <c r="AJ34" s="52"/>
      <c r="AK34" s="52"/>
      <c r="AL34" s="51"/>
      <c r="AM34" s="53"/>
      <c r="AN34" s="52">
        <v>1</v>
      </c>
    </row>
    <row r="35" spans="1:40" s="84" customFormat="1" ht="34.5" customHeight="1" thickBot="1">
      <c r="A35" s="94">
        <v>2</v>
      </c>
      <c r="B35" s="92" t="s">
        <v>100</v>
      </c>
      <c r="C35" s="81"/>
      <c r="D35" s="111">
        <f aca="true" t="shared" si="9" ref="D35:K35">D36+D38+D45+D46+D51+D54+D56</f>
        <v>216</v>
      </c>
      <c r="E35" s="111">
        <f t="shared" si="9"/>
        <v>62</v>
      </c>
      <c r="F35" s="111">
        <f t="shared" si="9"/>
        <v>26</v>
      </c>
      <c r="G35" s="111">
        <f t="shared" si="9"/>
        <v>2</v>
      </c>
      <c r="H35" s="111">
        <f t="shared" si="9"/>
        <v>32</v>
      </c>
      <c r="I35" s="111">
        <f t="shared" si="9"/>
        <v>2</v>
      </c>
      <c r="J35" s="111" t="e">
        <f t="shared" si="9"/>
        <v>#REF!</v>
      </c>
      <c r="K35" s="111" t="e">
        <f t="shared" si="9"/>
        <v>#REF!</v>
      </c>
      <c r="L35" s="111"/>
      <c r="M35" s="111"/>
      <c r="N35" s="111" t="e">
        <f>N36+N38+N45+N46+N51+N54+N56</f>
        <v>#REF!</v>
      </c>
      <c r="O35" s="111" t="e">
        <f>O36+O38+O45+O46+O51+O54+O56</f>
        <v>#REF!</v>
      </c>
      <c r="P35" s="111"/>
      <c r="Q35" s="111"/>
      <c r="R35" s="111"/>
      <c r="S35" s="111"/>
      <c r="T35" s="111">
        <f>T36+T38+T45+T46+T51+T54+T56</f>
        <v>28</v>
      </c>
      <c r="U35" s="111"/>
      <c r="V35" s="111">
        <f>V36+V38+V45+V46+V51+V54+V56</f>
        <v>6</v>
      </c>
      <c r="W35" s="111"/>
      <c r="X35" s="111">
        <f>X36+X38+X45+X46+X51+X54+X56</f>
        <v>22</v>
      </c>
      <c r="Y35" s="111"/>
      <c r="Z35" s="111"/>
      <c r="AA35" s="111"/>
      <c r="AB35" s="111">
        <f aca="true" t="shared" si="10" ref="AB35:AK35">AB36+AB38+AB45+AB46+AB51+AB54+AB56</f>
        <v>216</v>
      </c>
      <c r="AC35" s="111">
        <f t="shared" si="10"/>
        <v>34</v>
      </c>
      <c r="AD35" s="111">
        <f t="shared" si="10"/>
        <v>6</v>
      </c>
      <c r="AE35" s="111">
        <f t="shared" si="10"/>
        <v>20</v>
      </c>
      <c r="AF35" s="111">
        <f t="shared" si="10"/>
        <v>2</v>
      </c>
      <c r="AG35" s="111">
        <f t="shared" si="10"/>
        <v>2</v>
      </c>
      <c r="AH35" s="111" t="e">
        <f t="shared" si="10"/>
        <v>#REF!</v>
      </c>
      <c r="AI35" s="111" t="e">
        <f t="shared" si="10"/>
        <v>#REF!</v>
      </c>
      <c r="AJ35" s="111">
        <f t="shared" si="10"/>
        <v>10</v>
      </c>
      <c r="AK35" s="111">
        <f t="shared" si="10"/>
        <v>2</v>
      </c>
      <c r="AL35" s="111"/>
      <c r="AM35" s="111"/>
      <c r="AN35" s="111">
        <f>AN36+AN38+AN45+AN46+AN51+AN54+AN56</f>
        <v>6</v>
      </c>
    </row>
    <row r="36" spans="1:40" s="77" customFormat="1" ht="30.75" customHeight="1" thickBot="1">
      <c r="A36" s="93" t="s">
        <v>101</v>
      </c>
      <c r="B36" s="89" t="s">
        <v>102</v>
      </c>
      <c r="C36" s="75"/>
      <c r="D36" s="110">
        <f>D37</f>
        <v>108</v>
      </c>
      <c r="E36" s="110">
        <f>E37</f>
        <v>14</v>
      </c>
      <c r="F36" s="110">
        <f>F37</f>
        <v>6</v>
      </c>
      <c r="G36" s="110"/>
      <c r="H36" s="110">
        <f>H37</f>
        <v>8</v>
      </c>
      <c r="I36" s="110"/>
      <c r="J36" s="110">
        <f>J37</f>
        <v>0</v>
      </c>
      <c r="K36" s="110">
        <f>K37</f>
        <v>0</v>
      </c>
      <c r="L36" s="110"/>
      <c r="M36" s="110"/>
      <c r="N36" s="110">
        <f>N37</f>
        <v>0</v>
      </c>
      <c r="O36" s="110">
        <f>O37</f>
        <v>0</v>
      </c>
      <c r="P36" s="110"/>
      <c r="Q36" s="110"/>
      <c r="R36" s="110"/>
      <c r="S36" s="110"/>
      <c r="T36" s="110">
        <f>T37</f>
        <v>14</v>
      </c>
      <c r="U36" s="110"/>
      <c r="V36" s="110">
        <f>V37</f>
        <v>6</v>
      </c>
      <c r="W36" s="110"/>
      <c r="X36" s="110">
        <f>X37</f>
        <v>8</v>
      </c>
      <c r="Y36" s="110"/>
      <c r="Z36" s="110"/>
      <c r="AA36" s="110"/>
      <c r="AB36" s="110">
        <f>AB37</f>
        <v>108</v>
      </c>
      <c r="AC36" s="110"/>
      <c r="AD36" s="110">
        <f>AD37</f>
        <v>3</v>
      </c>
      <c r="AE36" s="110"/>
      <c r="AF36" s="110"/>
      <c r="AG36" s="110"/>
      <c r="AH36" s="110">
        <f>AH37</f>
        <v>0</v>
      </c>
      <c r="AI36" s="110">
        <f>AI37</f>
        <v>0</v>
      </c>
      <c r="AJ36" s="110"/>
      <c r="AK36" s="110"/>
      <c r="AL36" s="110"/>
      <c r="AM36" s="110"/>
      <c r="AN36" s="110">
        <f>AN37</f>
        <v>3</v>
      </c>
    </row>
    <row r="37" spans="1:40" s="14" customFormat="1" ht="30.75" customHeight="1" thickBot="1">
      <c r="A37" s="91" t="s">
        <v>104</v>
      </c>
      <c r="B37" s="29" t="s">
        <v>103</v>
      </c>
      <c r="C37" s="31" t="s">
        <v>50</v>
      </c>
      <c r="D37" s="46">
        <v>108</v>
      </c>
      <c r="E37" s="47">
        <v>14</v>
      </c>
      <c r="F37" s="48">
        <v>6</v>
      </c>
      <c r="G37" s="48"/>
      <c r="H37" s="48">
        <v>8</v>
      </c>
      <c r="I37" s="48"/>
      <c r="J37" s="48"/>
      <c r="K37" s="48"/>
      <c r="L37" s="49"/>
      <c r="M37" s="50"/>
      <c r="N37" s="50"/>
      <c r="O37" s="50"/>
      <c r="P37" s="50"/>
      <c r="Q37" s="50"/>
      <c r="R37" s="50"/>
      <c r="S37" s="46"/>
      <c r="T37" s="50">
        <v>14</v>
      </c>
      <c r="U37" s="50"/>
      <c r="V37" s="50">
        <v>6</v>
      </c>
      <c r="W37" s="50"/>
      <c r="X37" s="50">
        <v>8</v>
      </c>
      <c r="Y37" s="50"/>
      <c r="Z37" s="50"/>
      <c r="AA37" s="53"/>
      <c r="AB37" s="50">
        <v>108</v>
      </c>
      <c r="AC37" s="50"/>
      <c r="AD37" s="50">
        <v>3</v>
      </c>
      <c r="AE37" s="52"/>
      <c r="AF37" s="67"/>
      <c r="AG37" s="68"/>
      <c r="AH37" s="52"/>
      <c r="AI37" s="52"/>
      <c r="AJ37" s="52"/>
      <c r="AK37" s="52"/>
      <c r="AL37" s="51"/>
      <c r="AM37" s="53" t="s">
        <v>58</v>
      </c>
      <c r="AN37" s="46">
        <v>3</v>
      </c>
    </row>
    <row r="38" spans="1:40" s="77" customFormat="1" ht="30.75" customHeight="1" thickBot="1">
      <c r="A38" s="93" t="s">
        <v>105</v>
      </c>
      <c r="B38" s="89" t="s">
        <v>106</v>
      </c>
      <c r="C38" s="75"/>
      <c r="D38" s="76">
        <f>D39+D40</f>
        <v>108</v>
      </c>
      <c r="E38" s="76">
        <f>E39+E40</f>
        <v>18</v>
      </c>
      <c r="F38" s="76"/>
      <c r="G38" s="76"/>
      <c r="H38" s="76">
        <f>H39+H40</f>
        <v>18</v>
      </c>
      <c r="I38" s="76"/>
      <c r="J38" s="76">
        <f>J39+J40</f>
        <v>0</v>
      </c>
      <c r="K38" s="76">
        <f>K39+K40</f>
        <v>0</v>
      </c>
      <c r="L38" s="76"/>
      <c r="M38" s="76"/>
      <c r="N38" s="76">
        <f>N39+N40</f>
        <v>0</v>
      </c>
      <c r="O38" s="76">
        <f>O39+O40</f>
        <v>0</v>
      </c>
      <c r="P38" s="76"/>
      <c r="Q38" s="76"/>
      <c r="R38" s="76"/>
      <c r="S38" s="76"/>
      <c r="T38" s="76">
        <f>T39+T40</f>
        <v>14</v>
      </c>
      <c r="U38" s="76"/>
      <c r="V38" s="76"/>
      <c r="W38" s="76"/>
      <c r="X38" s="76">
        <f>X39+X40</f>
        <v>14</v>
      </c>
      <c r="Y38" s="76"/>
      <c r="Z38" s="76"/>
      <c r="AA38" s="76"/>
      <c r="AB38" s="76">
        <f>AB39+AB40</f>
        <v>108</v>
      </c>
      <c r="AC38" s="76">
        <f>AC39+AC40</f>
        <v>4</v>
      </c>
      <c r="AD38" s="76">
        <f>AD39+AD40</f>
        <v>3</v>
      </c>
      <c r="AE38" s="76"/>
      <c r="AF38" s="76"/>
      <c r="AG38" s="76"/>
      <c r="AH38" s="76">
        <f>AH39+AH40</f>
        <v>0</v>
      </c>
      <c r="AI38" s="76">
        <f>AI39+AI40</f>
        <v>0</v>
      </c>
      <c r="AJ38" s="76">
        <f>AJ39+AJ40</f>
        <v>4</v>
      </c>
      <c r="AK38" s="76"/>
      <c r="AL38" s="76"/>
      <c r="AM38" s="76"/>
      <c r="AN38" s="76">
        <f>AN39+AN40</f>
        <v>3</v>
      </c>
    </row>
    <row r="39" spans="1:40" s="14" customFormat="1" ht="34.5" customHeight="1" thickBot="1">
      <c r="A39" s="91" t="s">
        <v>107</v>
      </c>
      <c r="B39" s="29" t="s">
        <v>108</v>
      </c>
      <c r="C39" s="31" t="s">
        <v>50</v>
      </c>
      <c r="D39" s="46">
        <v>108</v>
      </c>
      <c r="E39" s="47">
        <v>16</v>
      </c>
      <c r="F39" s="48"/>
      <c r="G39" s="48"/>
      <c r="H39" s="48">
        <v>16</v>
      </c>
      <c r="I39" s="48"/>
      <c r="J39" s="48"/>
      <c r="K39" s="48"/>
      <c r="L39" s="49"/>
      <c r="M39" s="50"/>
      <c r="N39" s="50"/>
      <c r="O39" s="50"/>
      <c r="P39" s="50"/>
      <c r="Q39" s="50"/>
      <c r="R39" s="50"/>
      <c r="S39" s="46"/>
      <c r="T39" s="50">
        <v>14</v>
      </c>
      <c r="U39" s="50"/>
      <c r="V39" s="50"/>
      <c r="W39" s="50"/>
      <c r="X39" s="50">
        <v>14</v>
      </c>
      <c r="Y39" s="50"/>
      <c r="Z39" s="50"/>
      <c r="AA39" s="53"/>
      <c r="AB39" s="50">
        <v>108</v>
      </c>
      <c r="AC39" s="50">
        <v>2</v>
      </c>
      <c r="AD39" s="50">
        <v>3</v>
      </c>
      <c r="AE39" s="52"/>
      <c r="AF39" s="67"/>
      <c r="AG39" s="68"/>
      <c r="AH39" s="52"/>
      <c r="AI39" s="52"/>
      <c r="AJ39" s="52">
        <v>2</v>
      </c>
      <c r="AK39" s="52"/>
      <c r="AL39" s="51"/>
      <c r="AM39" s="53" t="s">
        <v>58</v>
      </c>
      <c r="AN39" s="46">
        <v>3</v>
      </c>
    </row>
    <row r="40" spans="1:40" s="14" customFormat="1" ht="52.5" customHeight="1" thickBot="1">
      <c r="A40" s="91" t="s">
        <v>138</v>
      </c>
      <c r="B40" s="29" t="s">
        <v>139</v>
      </c>
      <c r="C40" s="31" t="s">
        <v>51</v>
      </c>
      <c r="D40" s="46"/>
      <c r="E40" s="47">
        <v>2</v>
      </c>
      <c r="F40" s="48"/>
      <c r="G40" s="48"/>
      <c r="H40" s="48">
        <v>2</v>
      </c>
      <c r="I40" s="48"/>
      <c r="J40" s="48"/>
      <c r="K40" s="48"/>
      <c r="L40" s="49"/>
      <c r="M40" s="50"/>
      <c r="N40" s="50"/>
      <c r="O40" s="50"/>
      <c r="P40" s="50"/>
      <c r="Q40" s="50"/>
      <c r="R40" s="50"/>
      <c r="S40" s="46"/>
      <c r="T40" s="50"/>
      <c r="U40" s="50"/>
      <c r="V40" s="50"/>
      <c r="W40" s="50"/>
      <c r="X40" s="50"/>
      <c r="Y40" s="50"/>
      <c r="Z40" s="50"/>
      <c r="AA40" s="53"/>
      <c r="AB40" s="50"/>
      <c r="AC40" s="50">
        <v>2</v>
      </c>
      <c r="AD40" s="50"/>
      <c r="AE40" s="52"/>
      <c r="AF40" s="67"/>
      <c r="AG40" s="68"/>
      <c r="AH40" s="52"/>
      <c r="AI40" s="52"/>
      <c r="AJ40" s="52">
        <v>2</v>
      </c>
      <c r="AK40" s="52"/>
      <c r="AL40" s="51"/>
      <c r="AM40" s="53"/>
      <c r="AN40" s="46"/>
    </row>
    <row r="41" spans="1:40" ht="23.25" customHeight="1" thickBot="1">
      <c r="A41" s="136" t="s">
        <v>46</v>
      </c>
      <c r="B41" s="136" t="s">
        <v>28</v>
      </c>
      <c r="C41" s="137" t="s">
        <v>15</v>
      </c>
      <c r="D41" s="120" t="s">
        <v>17</v>
      </c>
      <c r="E41" s="121"/>
      <c r="F41" s="121"/>
      <c r="G41" s="121"/>
      <c r="H41" s="121"/>
      <c r="I41" s="122"/>
      <c r="J41" s="120" t="s">
        <v>55</v>
      </c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2"/>
      <c r="AB41" s="120" t="s">
        <v>56</v>
      </c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2"/>
      <c r="AN41" s="116" t="s">
        <v>63</v>
      </c>
    </row>
    <row r="42" spans="1:40" ht="24" customHeight="1" thickBot="1">
      <c r="A42" s="136"/>
      <c r="B42" s="136"/>
      <c r="C42" s="138"/>
      <c r="D42" s="117" t="s">
        <v>18</v>
      </c>
      <c r="E42" s="119" t="s">
        <v>65</v>
      </c>
      <c r="F42" s="120" t="s">
        <v>19</v>
      </c>
      <c r="G42" s="121"/>
      <c r="H42" s="121"/>
      <c r="I42" s="122"/>
      <c r="J42" s="123" t="s">
        <v>42</v>
      </c>
      <c r="K42" s="124"/>
      <c r="L42" s="124"/>
      <c r="M42" s="124"/>
      <c r="N42" s="124"/>
      <c r="O42" s="124"/>
      <c r="P42" s="124"/>
      <c r="Q42" s="124"/>
      <c r="R42" s="124"/>
      <c r="S42" s="125" t="s">
        <v>129</v>
      </c>
      <c r="T42" s="126"/>
      <c r="U42" s="126"/>
      <c r="V42" s="126"/>
      <c r="W42" s="126"/>
      <c r="X42" s="126"/>
      <c r="Y42" s="126"/>
      <c r="Z42" s="126"/>
      <c r="AA42" s="127"/>
      <c r="AB42" s="125" t="s">
        <v>124</v>
      </c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9"/>
      <c r="AN42" s="116"/>
    </row>
    <row r="43" spans="1:40" ht="23.25" customHeight="1" thickBot="1">
      <c r="A43" s="136"/>
      <c r="B43" s="136"/>
      <c r="C43" s="138"/>
      <c r="D43" s="117"/>
      <c r="E43" s="117"/>
      <c r="F43" s="119" t="s">
        <v>29</v>
      </c>
      <c r="G43" s="130" t="s">
        <v>30</v>
      </c>
      <c r="H43" s="145" t="s">
        <v>31</v>
      </c>
      <c r="I43" s="119" t="s">
        <v>32</v>
      </c>
      <c r="J43" s="119" t="s">
        <v>20</v>
      </c>
      <c r="K43" s="119" t="s">
        <v>21</v>
      </c>
      <c r="L43" s="119" t="s">
        <v>33</v>
      </c>
      <c r="M43" s="120" t="s">
        <v>19</v>
      </c>
      <c r="N43" s="121"/>
      <c r="O43" s="121"/>
      <c r="P43" s="121"/>
      <c r="Q43" s="121"/>
      <c r="R43" s="121"/>
      <c r="S43" s="119" t="s">
        <v>20</v>
      </c>
      <c r="T43" s="132" t="s">
        <v>33</v>
      </c>
      <c r="U43" s="132" t="s">
        <v>21</v>
      </c>
      <c r="V43" s="160" t="s">
        <v>36</v>
      </c>
      <c r="W43" s="161"/>
      <c r="X43" s="161"/>
      <c r="Y43" s="162"/>
      <c r="Z43" s="38"/>
      <c r="AA43" s="39"/>
      <c r="AB43" s="132" t="s">
        <v>20</v>
      </c>
      <c r="AC43" s="132" t="s">
        <v>22</v>
      </c>
      <c r="AD43" s="132" t="s">
        <v>21</v>
      </c>
      <c r="AE43" s="120" t="s">
        <v>36</v>
      </c>
      <c r="AF43" s="121"/>
      <c r="AG43" s="121"/>
      <c r="AH43" s="121"/>
      <c r="AI43" s="121"/>
      <c r="AJ43" s="121"/>
      <c r="AK43" s="121"/>
      <c r="AL43" s="24"/>
      <c r="AM43" s="23"/>
      <c r="AN43" s="116"/>
    </row>
    <row r="44" spans="1:40" ht="101.25" customHeight="1" thickBot="1">
      <c r="A44" s="136"/>
      <c r="B44" s="136"/>
      <c r="C44" s="139"/>
      <c r="D44" s="118"/>
      <c r="E44" s="118"/>
      <c r="F44" s="117"/>
      <c r="G44" s="131"/>
      <c r="H44" s="146"/>
      <c r="I44" s="117"/>
      <c r="J44" s="117"/>
      <c r="K44" s="117"/>
      <c r="L44" s="117"/>
      <c r="M44" s="119" t="s">
        <v>29</v>
      </c>
      <c r="N44" s="119"/>
      <c r="O44" s="119"/>
      <c r="P44" s="32" t="s">
        <v>30</v>
      </c>
      <c r="Q44" s="34" t="s">
        <v>31</v>
      </c>
      <c r="R44" s="33" t="s">
        <v>32</v>
      </c>
      <c r="S44" s="117"/>
      <c r="T44" s="133"/>
      <c r="U44" s="133"/>
      <c r="V44" s="40" t="s">
        <v>29</v>
      </c>
      <c r="W44" s="41" t="s">
        <v>30</v>
      </c>
      <c r="X44" s="41" t="s">
        <v>31</v>
      </c>
      <c r="Y44" s="42" t="s">
        <v>32</v>
      </c>
      <c r="Z44" s="43" t="s">
        <v>34</v>
      </c>
      <c r="AA44" s="43" t="s">
        <v>35</v>
      </c>
      <c r="AB44" s="133"/>
      <c r="AC44" s="133"/>
      <c r="AD44" s="133"/>
      <c r="AE44" s="32" t="s">
        <v>29</v>
      </c>
      <c r="AF44" s="37"/>
      <c r="AG44" s="130" t="s">
        <v>30</v>
      </c>
      <c r="AH44" s="147"/>
      <c r="AI44" s="148"/>
      <c r="AJ44" s="34" t="s">
        <v>31</v>
      </c>
      <c r="AK44" s="32" t="s">
        <v>32</v>
      </c>
      <c r="AL44" s="35" t="s">
        <v>34</v>
      </c>
      <c r="AM44" s="36" t="s">
        <v>35</v>
      </c>
      <c r="AN44" s="116"/>
    </row>
    <row r="45" spans="1:40" s="77" customFormat="1" ht="30.75" customHeight="1" thickBot="1">
      <c r="A45" s="93" t="s">
        <v>109</v>
      </c>
      <c r="B45" s="95" t="s">
        <v>110</v>
      </c>
      <c r="C45" s="75" t="s">
        <v>50</v>
      </c>
      <c r="D45" s="76"/>
      <c r="E45" s="76">
        <v>14</v>
      </c>
      <c r="F45" s="76">
        <v>4</v>
      </c>
      <c r="G45" s="76">
        <v>2</v>
      </c>
      <c r="H45" s="76">
        <v>6</v>
      </c>
      <c r="I45" s="76">
        <v>2</v>
      </c>
      <c r="J45" s="76" t="e">
        <f>#REF!</f>
        <v>#REF!</v>
      </c>
      <c r="K45" s="76" t="e">
        <f>#REF!</f>
        <v>#REF!</v>
      </c>
      <c r="L45" s="76"/>
      <c r="M45" s="76"/>
      <c r="N45" s="76" t="e">
        <f>#REF!</f>
        <v>#REF!</v>
      </c>
      <c r="O45" s="76" t="e">
        <f>#REF!</f>
        <v>#REF!</v>
      </c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>
        <v>14</v>
      </c>
      <c r="AD45" s="76"/>
      <c r="AE45" s="76">
        <v>4</v>
      </c>
      <c r="AF45" s="76">
        <v>2</v>
      </c>
      <c r="AG45" s="76">
        <v>2</v>
      </c>
      <c r="AH45" s="76" t="e">
        <f>#REF!</f>
        <v>#REF!</v>
      </c>
      <c r="AI45" s="76" t="e">
        <f>#REF!</f>
        <v>#REF!</v>
      </c>
      <c r="AJ45" s="76">
        <v>6</v>
      </c>
      <c r="AK45" s="76">
        <v>2</v>
      </c>
      <c r="AL45" s="76"/>
      <c r="AM45" s="76"/>
      <c r="AN45" s="76"/>
    </row>
    <row r="46" spans="1:40" s="77" customFormat="1" ht="38.25" customHeight="1" thickBot="1">
      <c r="A46" s="93" t="s">
        <v>112</v>
      </c>
      <c r="B46" s="89" t="s">
        <v>111</v>
      </c>
      <c r="C46" s="75"/>
      <c r="D46" s="76"/>
      <c r="E46" s="76">
        <f>E47+E48+E49+E50</f>
        <v>8</v>
      </c>
      <c r="F46" s="76">
        <f>F47+F48+F49+F50</f>
        <v>8</v>
      </c>
      <c r="G46" s="76"/>
      <c r="H46" s="76"/>
      <c r="I46" s="76"/>
      <c r="J46" s="76">
        <f>J47+J48+J49+J50</f>
        <v>0</v>
      </c>
      <c r="K46" s="76">
        <f>K47+K48+K49+K50</f>
        <v>0</v>
      </c>
      <c r="L46" s="76"/>
      <c r="M46" s="76"/>
      <c r="N46" s="76">
        <f>N47+N48+N49+N50</f>
        <v>0</v>
      </c>
      <c r="O46" s="76">
        <f>O47+O48+O49+O50</f>
        <v>0</v>
      </c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>
        <f>AC47+AC48+AC49+AC50</f>
        <v>8</v>
      </c>
      <c r="AD46" s="76"/>
      <c r="AE46" s="76">
        <f>AE47+AE48+AE49+AE50</f>
        <v>8</v>
      </c>
      <c r="AF46" s="76">
        <f>AF47+AF48+AF49+AF50</f>
        <v>0</v>
      </c>
      <c r="AG46" s="76"/>
      <c r="AH46" s="76">
        <f>AH47+AH48+AH49+AH50</f>
        <v>0</v>
      </c>
      <c r="AI46" s="76">
        <f>AI47+AI48+AI49+AI50</f>
        <v>0</v>
      </c>
      <c r="AJ46" s="76"/>
      <c r="AK46" s="76"/>
      <c r="AL46" s="76"/>
      <c r="AM46" s="76"/>
      <c r="AN46" s="76"/>
    </row>
    <row r="47" spans="1:40" s="14" customFormat="1" ht="51" customHeight="1" thickBot="1">
      <c r="A47" s="91" t="s">
        <v>113</v>
      </c>
      <c r="B47" s="113" t="s">
        <v>114</v>
      </c>
      <c r="C47" s="31" t="s">
        <v>51</v>
      </c>
      <c r="D47" s="46"/>
      <c r="E47" s="47">
        <v>2</v>
      </c>
      <c r="F47" s="48">
        <v>2</v>
      </c>
      <c r="G47" s="48"/>
      <c r="H47" s="48"/>
      <c r="I47" s="48"/>
      <c r="J47" s="48"/>
      <c r="K47" s="48"/>
      <c r="L47" s="49"/>
      <c r="M47" s="50"/>
      <c r="N47" s="50"/>
      <c r="O47" s="50"/>
      <c r="P47" s="50"/>
      <c r="Q47" s="50"/>
      <c r="R47" s="50"/>
      <c r="S47" s="46"/>
      <c r="T47" s="50"/>
      <c r="U47" s="50"/>
      <c r="V47" s="50"/>
      <c r="W47" s="50"/>
      <c r="X47" s="50"/>
      <c r="Y47" s="50"/>
      <c r="Z47" s="50"/>
      <c r="AA47" s="53"/>
      <c r="AB47" s="50"/>
      <c r="AC47" s="50">
        <v>2</v>
      </c>
      <c r="AD47" s="50"/>
      <c r="AE47" s="52">
        <v>2</v>
      </c>
      <c r="AF47" s="67"/>
      <c r="AG47" s="68"/>
      <c r="AH47" s="52"/>
      <c r="AI47" s="52"/>
      <c r="AJ47" s="52"/>
      <c r="AK47" s="52"/>
      <c r="AL47" s="51"/>
      <c r="AM47" s="53"/>
      <c r="AN47" s="46"/>
    </row>
    <row r="48" spans="1:40" s="14" customFormat="1" ht="63.75" customHeight="1" thickBot="1">
      <c r="A48" s="114" t="s">
        <v>140</v>
      </c>
      <c r="B48" s="115" t="s">
        <v>141</v>
      </c>
      <c r="C48" s="31" t="s">
        <v>167</v>
      </c>
      <c r="D48" s="46"/>
      <c r="E48" s="47">
        <v>2</v>
      </c>
      <c r="F48" s="48">
        <v>2</v>
      </c>
      <c r="G48" s="48"/>
      <c r="H48" s="48"/>
      <c r="I48" s="48"/>
      <c r="J48" s="48"/>
      <c r="K48" s="48"/>
      <c r="L48" s="49"/>
      <c r="M48" s="50"/>
      <c r="N48" s="50"/>
      <c r="O48" s="50"/>
      <c r="P48" s="50"/>
      <c r="Q48" s="50"/>
      <c r="R48" s="50"/>
      <c r="S48" s="46"/>
      <c r="T48" s="50"/>
      <c r="U48" s="50"/>
      <c r="V48" s="50"/>
      <c r="W48" s="50"/>
      <c r="X48" s="50"/>
      <c r="Y48" s="50"/>
      <c r="Z48" s="50"/>
      <c r="AA48" s="53"/>
      <c r="AB48" s="50"/>
      <c r="AC48" s="50">
        <v>2</v>
      </c>
      <c r="AD48" s="50"/>
      <c r="AE48" s="52">
        <v>2</v>
      </c>
      <c r="AF48" s="67"/>
      <c r="AG48" s="68"/>
      <c r="AH48" s="52"/>
      <c r="AI48" s="52"/>
      <c r="AJ48" s="52"/>
      <c r="AK48" s="52"/>
      <c r="AL48" s="51"/>
      <c r="AM48" s="53"/>
      <c r="AN48" s="46"/>
    </row>
    <row r="49" spans="1:40" s="14" customFormat="1" ht="34.5" customHeight="1" thickBot="1">
      <c r="A49" s="91" t="s">
        <v>142</v>
      </c>
      <c r="B49" s="29" t="s">
        <v>143</v>
      </c>
      <c r="C49" s="31" t="s">
        <v>51</v>
      </c>
      <c r="D49" s="46"/>
      <c r="E49" s="47">
        <v>2</v>
      </c>
      <c r="F49" s="48">
        <v>2</v>
      </c>
      <c r="G49" s="48"/>
      <c r="H49" s="48"/>
      <c r="I49" s="48"/>
      <c r="J49" s="48"/>
      <c r="K49" s="48"/>
      <c r="L49" s="49"/>
      <c r="M49" s="50"/>
      <c r="N49" s="50"/>
      <c r="O49" s="50"/>
      <c r="P49" s="50"/>
      <c r="Q49" s="50"/>
      <c r="R49" s="50"/>
      <c r="S49" s="46"/>
      <c r="T49" s="50"/>
      <c r="U49" s="50"/>
      <c r="V49" s="50"/>
      <c r="W49" s="50"/>
      <c r="X49" s="50"/>
      <c r="Y49" s="50"/>
      <c r="Z49" s="50"/>
      <c r="AA49" s="53"/>
      <c r="AB49" s="50"/>
      <c r="AC49" s="50">
        <v>2</v>
      </c>
      <c r="AD49" s="50"/>
      <c r="AE49" s="52">
        <v>2</v>
      </c>
      <c r="AF49" s="67"/>
      <c r="AG49" s="68"/>
      <c r="AH49" s="52"/>
      <c r="AI49" s="52"/>
      <c r="AJ49" s="52"/>
      <c r="AK49" s="52"/>
      <c r="AL49" s="51"/>
      <c r="AM49" s="53"/>
      <c r="AN49" s="46"/>
    </row>
    <row r="50" spans="1:40" s="14" customFormat="1" ht="42.75" customHeight="1" thickBot="1">
      <c r="A50" s="91" t="s">
        <v>144</v>
      </c>
      <c r="B50" s="109" t="s">
        <v>145</v>
      </c>
      <c r="C50" s="31" t="s">
        <v>51</v>
      </c>
      <c r="D50" s="46"/>
      <c r="E50" s="47">
        <v>2</v>
      </c>
      <c r="F50" s="48">
        <v>2</v>
      </c>
      <c r="G50" s="48"/>
      <c r="H50" s="48"/>
      <c r="I50" s="48"/>
      <c r="J50" s="48"/>
      <c r="K50" s="48"/>
      <c r="L50" s="49"/>
      <c r="M50" s="50"/>
      <c r="N50" s="50"/>
      <c r="O50" s="50"/>
      <c r="P50" s="50"/>
      <c r="Q50" s="50"/>
      <c r="R50" s="50"/>
      <c r="S50" s="46"/>
      <c r="T50" s="50"/>
      <c r="U50" s="50"/>
      <c r="V50" s="50"/>
      <c r="W50" s="50"/>
      <c r="X50" s="50"/>
      <c r="Y50" s="50"/>
      <c r="Z50" s="50"/>
      <c r="AA50" s="53"/>
      <c r="AB50" s="50"/>
      <c r="AC50" s="50">
        <v>2</v>
      </c>
      <c r="AD50" s="50"/>
      <c r="AE50" s="52">
        <v>2</v>
      </c>
      <c r="AF50" s="67"/>
      <c r="AG50" s="68"/>
      <c r="AH50" s="52"/>
      <c r="AI50" s="52"/>
      <c r="AJ50" s="52"/>
      <c r="AK50" s="52"/>
      <c r="AL50" s="51"/>
      <c r="AM50" s="53"/>
      <c r="AN50" s="46"/>
    </row>
    <row r="51" spans="1:40" s="77" customFormat="1" ht="43.5" customHeight="1" thickBot="1">
      <c r="A51" s="93" t="s">
        <v>146</v>
      </c>
      <c r="B51" s="89" t="s">
        <v>147</v>
      </c>
      <c r="C51" s="75"/>
      <c r="D51" s="76"/>
      <c r="E51" s="76">
        <f>E52+E53</f>
        <v>4</v>
      </c>
      <c r="F51" s="76">
        <f>F52+F53</f>
        <v>4</v>
      </c>
      <c r="G51" s="76"/>
      <c r="H51" s="76"/>
      <c r="I51" s="76"/>
      <c r="J51" s="76">
        <f>J52+J53</f>
        <v>0</v>
      </c>
      <c r="K51" s="76">
        <f>K52+K53</f>
        <v>0</v>
      </c>
      <c r="L51" s="76"/>
      <c r="M51" s="76"/>
      <c r="N51" s="76">
        <f>N52+N53</f>
        <v>0</v>
      </c>
      <c r="O51" s="76">
        <f>O52+O53</f>
        <v>0</v>
      </c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>
        <f>AC52+AC53</f>
        <v>4</v>
      </c>
      <c r="AD51" s="76"/>
      <c r="AE51" s="76">
        <f>AE52+AE53</f>
        <v>4</v>
      </c>
      <c r="AF51" s="76">
        <f>AF52+AF53</f>
        <v>0</v>
      </c>
      <c r="AG51" s="76"/>
      <c r="AH51" s="76">
        <f>AH52+AH53</f>
        <v>0</v>
      </c>
      <c r="AI51" s="76">
        <f>AI52+AI53</f>
        <v>0</v>
      </c>
      <c r="AJ51" s="76"/>
      <c r="AK51" s="76"/>
      <c r="AL51" s="76"/>
      <c r="AM51" s="76"/>
      <c r="AN51" s="76"/>
    </row>
    <row r="52" spans="1:40" s="14" customFormat="1" ht="49.5" customHeight="1" thickBot="1">
      <c r="A52" s="91" t="s">
        <v>148</v>
      </c>
      <c r="B52" s="86" t="s">
        <v>150</v>
      </c>
      <c r="C52" s="31" t="s">
        <v>51</v>
      </c>
      <c r="D52" s="46"/>
      <c r="E52" s="47">
        <v>2</v>
      </c>
      <c r="F52" s="48">
        <v>2</v>
      </c>
      <c r="G52" s="48"/>
      <c r="H52" s="48"/>
      <c r="I52" s="48"/>
      <c r="J52" s="48"/>
      <c r="K52" s="48"/>
      <c r="L52" s="49"/>
      <c r="M52" s="50"/>
      <c r="N52" s="50"/>
      <c r="O52" s="50"/>
      <c r="P52" s="50"/>
      <c r="Q52" s="50"/>
      <c r="R52" s="50"/>
      <c r="S52" s="46"/>
      <c r="T52" s="50"/>
      <c r="U52" s="50"/>
      <c r="V52" s="50"/>
      <c r="W52" s="50"/>
      <c r="X52" s="50"/>
      <c r="Y52" s="50"/>
      <c r="Z52" s="50"/>
      <c r="AA52" s="53"/>
      <c r="AB52" s="50"/>
      <c r="AC52" s="50">
        <v>2</v>
      </c>
      <c r="AD52" s="50"/>
      <c r="AE52" s="52">
        <v>2</v>
      </c>
      <c r="AF52" s="67"/>
      <c r="AG52" s="68"/>
      <c r="AH52" s="52"/>
      <c r="AI52" s="52"/>
      <c r="AJ52" s="52"/>
      <c r="AK52" s="52"/>
      <c r="AL52" s="51"/>
      <c r="AM52" s="53"/>
      <c r="AN52" s="46"/>
    </row>
    <row r="53" spans="1:40" s="14" customFormat="1" ht="46.5" customHeight="1" thickBot="1">
      <c r="A53" s="91" t="s">
        <v>149</v>
      </c>
      <c r="B53" s="86" t="s">
        <v>164</v>
      </c>
      <c r="C53" s="31" t="s">
        <v>51</v>
      </c>
      <c r="D53" s="46"/>
      <c r="E53" s="47">
        <v>2</v>
      </c>
      <c r="F53" s="48">
        <v>2</v>
      </c>
      <c r="G53" s="48"/>
      <c r="H53" s="48"/>
      <c r="I53" s="48"/>
      <c r="J53" s="48"/>
      <c r="K53" s="48"/>
      <c r="L53" s="49"/>
      <c r="M53" s="50"/>
      <c r="N53" s="50"/>
      <c r="O53" s="50"/>
      <c r="P53" s="50"/>
      <c r="Q53" s="50"/>
      <c r="R53" s="50"/>
      <c r="S53" s="46"/>
      <c r="T53" s="50"/>
      <c r="U53" s="50"/>
      <c r="V53" s="50"/>
      <c r="W53" s="50"/>
      <c r="X53" s="50"/>
      <c r="Y53" s="50"/>
      <c r="Z53" s="50"/>
      <c r="AA53" s="53"/>
      <c r="AB53" s="50"/>
      <c r="AC53" s="50">
        <v>2</v>
      </c>
      <c r="AD53" s="50"/>
      <c r="AE53" s="52">
        <v>2</v>
      </c>
      <c r="AF53" s="67"/>
      <c r="AG53" s="68"/>
      <c r="AH53" s="52"/>
      <c r="AI53" s="52"/>
      <c r="AJ53" s="52"/>
      <c r="AK53" s="52"/>
      <c r="AL53" s="51"/>
      <c r="AM53" s="53"/>
      <c r="AN53" s="46"/>
    </row>
    <row r="54" spans="1:40" s="77" customFormat="1" ht="44.25" customHeight="1" thickBot="1">
      <c r="A54" s="93" t="s">
        <v>115</v>
      </c>
      <c r="B54" s="89" t="s">
        <v>116</v>
      </c>
      <c r="C54" s="75"/>
      <c r="D54" s="76"/>
      <c r="E54" s="76">
        <f>E55</f>
        <v>2</v>
      </c>
      <c r="F54" s="76">
        <f>F55</f>
        <v>2</v>
      </c>
      <c r="G54" s="76"/>
      <c r="H54" s="76"/>
      <c r="I54" s="76"/>
      <c r="J54" s="76">
        <f>J55</f>
        <v>0</v>
      </c>
      <c r="K54" s="76">
        <f>K55</f>
        <v>0</v>
      </c>
      <c r="L54" s="76"/>
      <c r="M54" s="76"/>
      <c r="N54" s="76">
        <f>N55</f>
        <v>0</v>
      </c>
      <c r="O54" s="76">
        <f>O55</f>
        <v>0</v>
      </c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>
        <f>AC55</f>
        <v>2</v>
      </c>
      <c r="AD54" s="76"/>
      <c r="AE54" s="76">
        <f>AE55</f>
        <v>2</v>
      </c>
      <c r="AF54" s="76">
        <f>AF55</f>
        <v>0</v>
      </c>
      <c r="AG54" s="76"/>
      <c r="AH54" s="76">
        <f>AH55</f>
        <v>0</v>
      </c>
      <c r="AI54" s="76">
        <f>AI55</f>
        <v>0</v>
      </c>
      <c r="AJ54" s="76"/>
      <c r="AK54" s="76"/>
      <c r="AL54" s="76"/>
      <c r="AM54" s="76"/>
      <c r="AN54" s="76"/>
    </row>
    <row r="55" spans="1:40" s="14" customFormat="1" ht="57" customHeight="1" thickBot="1">
      <c r="A55" s="91" t="s">
        <v>117</v>
      </c>
      <c r="B55" s="85" t="s">
        <v>165</v>
      </c>
      <c r="C55" s="31" t="s">
        <v>51</v>
      </c>
      <c r="D55" s="46"/>
      <c r="E55" s="47">
        <v>2</v>
      </c>
      <c r="F55" s="48">
        <v>2</v>
      </c>
      <c r="G55" s="48"/>
      <c r="H55" s="48"/>
      <c r="I55" s="48"/>
      <c r="J55" s="48"/>
      <c r="K55" s="48"/>
      <c r="L55" s="49"/>
      <c r="M55" s="50"/>
      <c r="N55" s="50"/>
      <c r="O55" s="50"/>
      <c r="P55" s="50"/>
      <c r="Q55" s="50"/>
      <c r="R55" s="50"/>
      <c r="S55" s="46"/>
      <c r="T55" s="50"/>
      <c r="U55" s="50"/>
      <c r="V55" s="50"/>
      <c r="W55" s="50"/>
      <c r="X55" s="50"/>
      <c r="Y55" s="50"/>
      <c r="Z55" s="50"/>
      <c r="AA55" s="53"/>
      <c r="AB55" s="50"/>
      <c r="AC55" s="50">
        <v>2</v>
      </c>
      <c r="AD55" s="50"/>
      <c r="AE55" s="52">
        <v>2</v>
      </c>
      <c r="AF55" s="67"/>
      <c r="AG55" s="68"/>
      <c r="AH55" s="52"/>
      <c r="AI55" s="52"/>
      <c r="AJ55" s="52"/>
      <c r="AK55" s="52"/>
      <c r="AL55" s="51"/>
      <c r="AM55" s="53"/>
      <c r="AN55" s="46"/>
    </row>
    <row r="56" spans="1:40" s="77" customFormat="1" ht="34.5" customHeight="1" thickBot="1">
      <c r="A56" s="93" t="s">
        <v>151</v>
      </c>
      <c r="B56" s="89" t="s">
        <v>153</v>
      </c>
      <c r="C56" s="75"/>
      <c r="D56" s="76"/>
      <c r="E56" s="76">
        <f>E57</f>
        <v>2</v>
      </c>
      <c r="F56" s="76">
        <f>F57</f>
        <v>2</v>
      </c>
      <c r="G56" s="76"/>
      <c r="H56" s="76"/>
      <c r="I56" s="76"/>
      <c r="J56" s="76">
        <f>J57</f>
        <v>0</v>
      </c>
      <c r="K56" s="76">
        <f>K57</f>
        <v>0</v>
      </c>
      <c r="L56" s="76"/>
      <c r="M56" s="76"/>
      <c r="N56" s="76">
        <f>N57</f>
        <v>0</v>
      </c>
      <c r="O56" s="76">
        <f>O57</f>
        <v>0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>
        <f>AC57</f>
        <v>2</v>
      </c>
      <c r="AD56" s="76"/>
      <c r="AE56" s="76">
        <f>AE57</f>
        <v>2</v>
      </c>
      <c r="AF56" s="76">
        <f>AF57</f>
        <v>0</v>
      </c>
      <c r="AG56" s="76"/>
      <c r="AH56" s="76">
        <f>AH57</f>
        <v>0</v>
      </c>
      <c r="AI56" s="76">
        <f>AI57</f>
        <v>0</v>
      </c>
      <c r="AJ56" s="76"/>
      <c r="AK56" s="76"/>
      <c r="AL56" s="76"/>
      <c r="AM56" s="76"/>
      <c r="AN56" s="76"/>
    </row>
    <row r="57" spans="1:40" s="14" customFormat="1" ht="57" customHeight="1" thickBot="1">
      <c r="A57" s="91" t="s">
        <v>152</v>
      </c>
      <c r="B57" s="85" t="s">
        <v>154</v>
      </c>
      <c r="C57" s="31" t="s">
        <v>166</v>
      </c>
      <c r="D57" s="46"/>
      <c r="E57" s="47">
        <v>2</v>
      </c>
      <c r="F57" s="48">
        <v>2</v>
      </c>
      <c r="G57" s="48"/>
      <c r="H57" s="48"/>
      <c r="I57" s="48"/>
      <c r="J57" s="48"/>
      <c r="K57" s="48"/>
      <c r="L57" s="49"/>
      <c r="M57" s="50"/>
      <c r="N57" s="50"/>
      <c r="O57" s="50"/>
      <c r="P57" s="50"/>
      <c r="Q57" s="50"/>
      <c r="R57" s="50"/>
      <c r="S57" s="46"/>
      <c r="T57" s="50"/>
      <c r="U57" s="50"/>
      <c r="V57" s="50"/>
      <c r="W57" s="50"/>
      <c r="X57" s="50"/>
      <c r="Y57" s="50"/>
      <c r="Z57" s="50"/>
      <c r="AA57" s="53"/>
      <c r="AB57" s="50"/>
      <c r="AC57" s="50">
        <v>2</v>
      </c>
      <c r="AD57" s="50"/>
      <c r="AE57" s="52">
        <v>2</v>
      </c>
      <c r="AF57" s="67"/>
      <c r="AG57" s="68"/>
      <c r="AH57" s="52"/>
      <c r="AI57" s="52"/>
      <c r="AJ57" s="52"/>
      <c r="AK57" s="52"/>
      <c r="AL57" s="51"/>
      <c r="AM57" s="53"/>
      <c r="AN57" s="46"/>
    </row>
    <row r="58" spans="1:40" s="14" customFormat="1" ht="71.25" customHeight="1" thickBot="1">
      <c r="A58" s="15"/>
      <c r="B58" s="28" t="s">
        <v>45</v>
      </c>
      <c r="C58" s="11" t="s">
        <v>52</v>
      </c>
      <c r="D58" s="46"/>
      <c r="E58" s="47"/>
      <c r="F58" s="47"/>
      <c r="G58" s="47"/>
      <c r="H58" s="47"/>
      <c r="I58" s="58"/>
      <c r="J58" s="59"/>
      <c r="K58" s="60"/>
      <c r="L58" s="60"/>
      <c r="M58" s="60"/>
      <c r="N58" s="60"/>
      <c r="O58" s="60"/>
      <c r="P58" s="60"/>
      <c r="Q58" s="60"/>
      <c r="R58" s="60"/>
      <c r="S58" s="48"/>
      <c r="T58" s="60"/>
      <c r="U58" s="48"/>
      <c r="V58" s="64"/>
      <c r="W58" s="65"/>
      <c r="X58" s="65"/>
      <c r="Y58" s="65"/>
      <c r="Z58" s="65"/>
      <c r="AA58" s="66"/>
      <c r="AB58" s="50"/>
      <c r="AC58" s="52"/>
      <c r="AD58" s="52"/>
      <c r="AE58" s="152" t="s">
        <v>99</v>
      </c>
      <c r="AF58" s="153"/>
      <c r="AG58" s="153"/>
      <c r="AH58" s="153"/>
      <c r="AI58" s="153"/>
      <c r="AJ58" s="153"/>
      <c r="AK58" s="153"/>
      <c r="AL58" s="153"/>
      <c r="AM58" s="154"/>
      <c r="AN58" s="52"/>
    </row>
    <row r="59" spans="1:40" s="14" customFormat="1" ht="32.25" customHeight="1" thickBot="1">
      <c r="A59" s="11"/>
      <c r="B59" s="140" t="s">
        <v>44</v>
      </c>
      <c r="C59" s="141"/>
      <c r="D59" s="54">
        <f aca="true" t="shared" si="11" ref="D59:K59">D15+D35</f>
        <v>1326</v>
      </c>
      <c r="E59" s="54">
        <f t="shared" si="11"/>
        <v>220</v>
      </c>
      <c r="F59" s="54">
        <f t="shared" si="11"/>
        <v>92</v>
      </c>
      <c r="G59" s="54">
        <f t="shared" si="11"/>
        <v>14</v>
      </c>
      <c r="H59" s="54">
        <f t="shared" si="11"/>
        <v>88</v>
      </c>
      <c r="I59" s="54">
        <f t="shared" si="11"/>
        <v>26</v>
      </c>
      <c r="J59" s="54" t="e">
        <f t="shared" si="11"/>
        <v>#REF!</v>
      </c>
      <c r="K59" s="54" t="e">
        <f t="shared" si="11"/>
        <v>#REF!</v>
      </c>
      <c r="L59" s="54"/>
      <c r="M59" s="54"/>
      <c r="N59" s="54" t="e">
        <f>N15+N35</f>
        <v>#REF!</v>
      </c>
      <c r="O59" s="54" t="e">
        <f>O15+O35</f>
        <v>#REF!</v>
      </c>
      <c r="P59" s="54"/>
      <c r="Q59" s="54"/>
      <c r="R59" s="54"/>
      <c r="S59" s="54">
        <f aca="true" t="shared" si="12" ref="S59:Y59">S15+S35</f>
        <v>216</v>
      </c>
      <c r="T59" s="54">
        <f t="shared" si="12"/>
        <v>118</v>
      </c>
      <c r="U59" s="54">
        <f t="shared" si="12"/>
        <v>6</v>
      </c>
      <c r="V59" s="54">
        <f t="shared" si="12"/>
        <v>54</v>
      </c>
      <c r="W59" s="54">
        <f t="shared" si="12"/>
        <v>4</v>
      </c>
      <c r="X59" s="54">
        <f t="shared" si="12"/>
        <v>52</v>
      </c>
      <c r="Y59" s="54">
        <f t="shared" si="12"/>
        <v>8</v>
      </c>
      <c r="Z59" s="54"/>
      <c r="AA59" s="54"/>
      <c r="AB59" s="54">
        <f aca="true" t="shared" si="13" ref="AB59:AK59">AB15+AB35</f>
        <v>1110</v>
      </c>
      <c r="AC59" s="54">
        <f t="shared" si="13"/>
        <v>102</v>
      </c>
      <c r="AD59" s="54">
        <f t="shared" si="13"/>
        <v>31</v>
      </c>
      <c r="AE59" s="54">
        <f t="shared" si="13"/>
        <v>38</v>
      </c>
      <c r="AF59" s="54">
        <f t="shared" si="13"/>
        <v>2</v>
      </c>
      <c r="AG59" s="54">
        <f t="shared" si="13"/>
        <v>10</v>
      </c>
      <c r="AH59" s="54" t="e">
        <f t="shared" si="13"/>
        <v>#REF!</v>
      </c>
      <c r="AI59" s="54" t="e">
        <f t="shared" si="13"/>
        <v>#REF!</v>
      </c>
      <c r="AJ59" s="54">
        <f t="shared" si="13"/>
        <v>36</v>
      </c>
      <c r="AK59" s="54">
        <f t="shared" si="13"/>
        <v>18</v>
      </c>
      <c r="AL59" s="54"/>
      <c r="AM59" s="54"/>
      <c r="AN59" s="54">
        <v>37</v>
      </c>
    </row>
    <row r="60" spans="1:40" s="80" customFormat="1" ht="33" customHeight="1" thickBot="1">
      <c r="A60" s="96">
        <v>3</v>
      </c>
      <c r="B60" s="97" t="s">
        <v>121</v>
      </c>
      <c r="C60" s="98"/>
      <c r="D60" s="79" t="str">
        <f>D61</f>
        <v>/68</v>
      </c>
      <c r="E60" s="79" t="str">
        <f>E61</f>
        <v>/8</v>
      </c>
      <c r="F60" s="79" t="str">
        <f>F61</f>
        <v>/6</v>
      </c>
      <c r="G60" s="79"/>
      <c r="H60" s="79" t="str">
        <f>H61</f>
        <v>/2</v>
      </c>
      <c r="I60" s="79"/>
      <c r="J60" s="79">
        <f>J61</f>
        <v>0</v>
      </c>
      <c r="K60" s="79">
        <f>K61</f>
        <v>0</v>
      </c>
      <c r="L60" s="79"/>
      <c r="M60" s="79"/>
      <c r="N60" s="79">
        <f>N61</f>
        <v>0</v>
      </c>
      <c r="O60" s="79">
        <f>O61</f>
        <v>0</v>
      </c>
      <c r="P60" s="79"/>
      <c r="Q60" s="79"/>
      <c r="R60" s="79"/>
      <c r="S60" s="79"/>
      <c r="T60" s="79" t="str">
        <f>T61</f>
        <v>/2</v>
      </c>
      <c r="U60" s="79"/>
      <c r="V60" s="79" t="str">
        <f>V61</f>
        <v>/2</v>
      </c>
      <c r="W60" s="79"/>
      <c r="X60" s="79"/>
      <c r="Y60" s="79"/>
      <c r="Z60" s="79"/>
      <c r="AA60" s="79"/>
      <c r="AB60" s="79" t="str">
        <f>AB61</f>
        <v>/68</v>
      </c>
      <c r="AC60" s="79" t="str">
        <f>AC61</f>
        <v>/6</v>
      </c>
      <c r="AD60" s="79"/>
      <c r="AE60" s="79" t="str">
        <f>AE61</f>
        <v>/4</v>
      </c>
      <c r="AF60" s="99">
        <f>AF61</f>
        <v>0</v>
      </c>
      <c r="AG60" s="100"/>
      <c r="AH60" s="79">
        <f>AH61</f>
        <v>0</v>
      </c>
      <c r="AI60" s="79">
        <f>AI61</f>
        <v>0</v>
      </c>
      <c r="AJ60" s="79" t="str">
        <f>AJ61</f>
        <v>/2</v>
      </c>
      <c r="AK60" s="79"/>
      <c r="AL60" s="79"/>
      <c r="AM60" s="79"/>
      <c r="AN60" s="78"/>
    </row>
    <row r="61" spans="1:44" s="87" customFormat="1" ht="45.75" customHeight="1" thickBot="1">
      <c r="A61" s="101" t="s">
        <v>122</v>
      </c>
      <c r="B61" s="102" t="s">
        <v>123</v>
      </c>
      <c r="C61" s="107" t="s">
        <v>50</v>
      </c>
      <c r="D61" s="49" t="s">
        <v>160</v>
      </c>
      <c r="E61" s="48" t="s">
        <v>118</v>
      </c>
      <c r="F61" s="48" t="s">
        <v>119</v>
      </c>
      <c r="G61" s="103"/>
      <c r="H61" s="48" t="s">
        <v>120</v>
      </c>
      <c r="I61" s="48"/>
      <c r="J61" s="104"/>
      <c r="K61" s="104"/>
      <c r="L61" s="49"/>
      <c r="M61" s="50"/>
      <c r="N61" s="50"/>
      <c r="O61" s="103"/>
      <c r="P61" s="31"/>
      <c r="Q61" s="50"/>
      <c r="R61" s="50"/>
      <c r="S61" s="50"/>
      <c r="T61" s="50" t="s">
        <v>120</v>
      </c>
      <c r="U61" s="50"/>
      <c r="V61" s="50" t="s">
        <v>120</v>
      </c>
      <c r="W61" s="103"/>
      <c r="X61" s="50"/>
      <c r="Y61" s="50"/>
      <c r="Z61" s="105"/>
      <c r="AA61" s="31"/>
      <c r="AB61" s="50" t="s">
        <v>160</v>
      </c>
      <c r="AC61" s="50" t="s">
        <v>119</v>
      </c>
      <c r="AD61" s="50"/>
      <c r="AE61" s="50" t="s">
        <v>161</v>
      </c>
      <c r="AF61" s="73"/>
      <c r="AG61" s="74"/>
      <c r="AH61" s="50"/>
      <c r="AI61" s="103"/>
      <c r="AJ61" s="50" t="s">
        <v>120</v>
      </c>
      <c r="AK61" s="50"/>
      <c r="AL61" s="105"/>
      <c r="AM61" s="53" t="s">
        <v>58</v>
      </c>
      <c r="AN61" s="50"/>
      <c r="AR61" s="106"/>
    </row>
    <row r="62" spans="1:40" s="14" customFormat="1" ht="19.5" thickBot="1">
      <c r="A62" s="11"/>
      <c r="B62" s="181" t="s">
        <v>6</v>
      </c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68"/>
      <c r="T62" s="169"/>
      <c r="U62" s="169"/>
      <c r="V62" s="169"/>
      <c r="W62" s="169"/>
      <c r="X62" s="169"/>
      <c r="Y62" s="170"/>
      <c r="Z62" s="69"/>
      <c r="AA62" s="70"/>
      <c r="AB62" s="168"/>
      <c r="AC62" s="169"/>
      <c r="AD62" s="169"/>
      <c r="AE62" s="169"/>
      <c r="AF62" s="169"/>
      <c r="AG62" s="169"/>
      <c r="AH62" s="169"/>
      <c r="AI62" s="169"/>
      <c r="AJ62" s="169"/>
      <c r="AK62" s="170"/>
      <c r="AL62" s="72">
        <v>5</v>
      </c>
      <c r="AM62" s="52"/>
      <c r="AN62" s="13"/>
    </row>
    <row r="63" spans="1:40" s="14" customFormat="1" ht="19.5" thickBot="1">
      <c r="A63" s="11"/>
      <c r="B63" s="181" t="s">
        <v>7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68"/>
      <c r="T63" s="169"/>
      <c r="U63" s="169"/>
      <c r="V63" s="169"/>
      <c r="W63" s="169"/>
      <c r="X63" s="169"/>
      <c r="Y63" s="170"/>
      <c r="Z63" s="69"/>
      <c r="AA63" s="71">
        <v>2</v>
      </c>
      <c r="AB63" s="168"/>
      <c r="AC63" s="169"/>
      <c r="AD63" s="169"/>
      <c r="AE63" s="169"/>
      <c r="AF63" s="169"/>
      <c r="AG63" s="169"/>
      <c r="AH63" s="169"/>
      <c r="AI63" s="169"/>
      <c r="AJ63" s="169"/>
      <c r="AK63" s="170"/>
      <c r="AL63" s="72"/>
      <c r="AM63" s="52">
        <v>3</v>
      </c>
      <c r="AN63" s="13"/>
    </row>
    <row r="64" spans="1:40" s="14" customFormat="1" ht="49.5" customHeight="1" thickBot="1">
      <c r="A64" s="11"/>
      <c r="B64" s="28" t="s">
        <v>5</v>
      </c>
      <c r="C64" s="11" t="s">
        <v>51</v>
      </c>
      <c r="D64" s="46">
        <v>324</v>
      </c>
      <c r="E64" s="12"/>
      <c r="F64" s="12"/>
      <c r="G64" s="12"/>
      <c r="H64" s="12"/>
      <c r="I64" s="29"/>
      <c r="J64" s="155"/>
      <c r="K64" s="156"/>
      <c r="L64" s="156"/>
      <c r="M64" s="156"/>
      <c r="N64" s="156"/>
      <c r="O64" s="156"/>
      <c r="P64" s="156"/>
      <c r="Q64" s="156"/>
      <c r="R64" s="156"/>
      <c r="S64" s="48">
        <v>162</v>
      </c>
      <c r="T64" s="60"/>
      <c r="U64" s="48">
        <v>4</v>
      </c>
      <c r="V64" s="157" t="s">
        <v>130</v>
      </c>
      <c r="W64" s="158"/>
      <c r="X64" s="158"/>
      <c r="Y64" s="158"/>
      <c r="Z64" s="158"/>
      <c r="AA64" s="159"/>
      <c r="AB64" s="67">
        <v>162</v>
      </c>
      <c r="AC64" s="52"/>
      <c r="AD64" s="52">
        <v>5</v>
      </c>
      <c r="AE64" s="149" t="s">
        <v>131</v>
      </c>
      <c r="AF64" s="150"/>
      <c r="AG64" s="150"/>
      <c r="AH64" s="150"/>
      <c r="AI64" s="150"/>
      <c r="AJ64" s="150"/>
      <c r="AK64" s="150"/>
      <c r="AL64" s="150"/>
      <c r="AM64" s="151"/>
      <c r="AN64" s="52">
        <v>9</v>
      </c>
    </row>
    <row r="65" spans="1:37" ht="40.5" customHeight="1">
      <c r="A65" s="189" t="s">
        <v>60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32" ht="13.5" customHeight="1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6"/>
    </row>
    <row r="67" spans="1:32" ht="22.5" customHeight="1" thickBot="1">
      <c r="A67" s="17"/>
      <c r="B67" s="17" t="s">
        <v>61</v>
      </c>
      <c r="C67" s="17"/>
      <c r="D67" s="17"/>
      <c r="E67" s="17"/>
      <c r="F67" s="4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6"/>
      <c r="AF67" s="16"/>
    </row>
    <row r="68" spans="1:39" ht="21" customHeight="1" thickBot="1">
      <c r="A68" s="184" t="s">
        <v>23</v>
      </c>
      <c r="B68" s="185"/>
      <c r="C68" s="185"/>
      <c r="D68" s="185"/>
      <c r="E68" s="185"/>
      <c r="F68" s="185"/>
      <c r="G68" s="177" t="s">
        <v>8</v>
      </c>
      <c r="H68" s="178"/>
      <c r="I68" s="178"/>
      <c r="J68" s="178"/>
      <c r="K68" s="178"/>
      <c r="L68" s="178"/>
      <c r="M68" s="178"/>
      <c r="N68" s="178"/>
      <c r="O68" s="178"/>
      <c r="P68" s="178"/>
      <c r="Q68" s="180"/>
      <c r="R68" s="177" t="s">
        <v>9</v>
      </c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80"/>
      <c r="AD68" s="18"/>
      <c r="AE68" s="18"/>
      <c r="AF68" s="18"/>
      <c r="AG68" s="18"/>
      <c r="AH68" s="175"/>
      <c r="AI68" s="175"/>
      <c r="AJ68" s="175"/>
      <c r="AK68" s="175"/>
      <c r="AL68" s="175"/>
      <c r="AM68" s="175"/>
    </row>
    <row r="69" spans="1:39" ht="19.5" thickBot="1">
      <c r="A69" s="177" t="s">
        <v>48</v>
      </c>
      <c r="B69" s="178"/>
      <c r="C69" s="178"/>
      <c r="D69" s="178"/>
      <c r="E69" s="178"/>
      <c r="F69" s="178"/>
      <c r="G69" s="179">
        <v>45220</v>
      </c>
      <c r="H69" s="178"/>
      <c r="I69" s="178"/>
      <c r="J69" s="178"/>
      <c r="K69" s="178"/>
      <c r="L69" s="178"/>
      <c r="M69" s="178"/>
      <c r="N69" s="178"/>
      <c r="O69" s="178"/>
      <c r="P69" s="178"/>
      <c r="Q69" s="180"/>
      <c r="R69" s="177" t="s">
        <v>59</v>
      </c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80"/>
      <c r="AD69" s="18"/>
      <c r="AE69" s="18"/>
      <c r="AF69" s="18"/>
      <c r="AG69" s="18"/>
      <c r="AH69" s="171"/>
      <c r="AI69" s="172"/>
      <c r="AJ69" s="172"/>
      <c r="AK69" s="172"/>
      <c r="AL69" s="172"/>
      <c r="AM69" s="173"/>
    </row>
    <row r="70" spans="1:39" ht="54.75" customHeight="1" thickBot="1">
      <c r="A70" s="184" t="s">
        <v>10</v>
      </c>
      <c r="B70" s="185"/>
      <c r="C70" s="185"/>
      <c r="D70" s="185"/>
      <c r="E70" s="185"/>
      <c r="F70" s="185"/>
      <c r="G70" s="120" t="s">
        <v>132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2"/>
      <c r="AD70" s="17"/>
      <c r="AE70" s="17"/>
      <c r="AF70" s="17"/>
      <c r="AG70" s="17"/>
      <c r="AH70" s="174"/>
      <c r="AI70" s="174"/>
      <c r="AJ70" s="174"/>
      <c r="AK70" s="174"/>
      <c r="AL70" s="174"/>
      <c r="AM70" s="174"/>
    </row>
    <row r="71" spans="1:39" ht="15.75" customHeight="1">
      <c r="A71" s="17"/>
      <c r="B71" s="20"/>
      <c r="C71" s="20"/>
      <c r="D71" s="20"/>
      <c r="E71" s="20"/>
      <c r="F71" s="20"/>
      <c r="G71" s="20"/>
      <c r="H71" s="20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43" ht="15.75" customHeight="1">
      <c r="A72" s="61"/>
      <c r="B72" s="174" t="s">
        <v>125</v>
      </c>
      <c r="C72" s="174"/>
      <c r="D72" s="174"/>
      <c r="E72" s="174"/>
      <c r="F72" s="174"/>
      <c r="G72" s="174"/>
      <c r="H72" s="174"/>
      <c r="I72" s="174"/>
      <c r="J72" s="174"/>
      <c r="K72" s="17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62"/>
    </row>
    <row r="73" spans="1:43" ht="15.75" customHeight="1">
      <c r="A73" s="61"/>
      <c r="B73" s="174" t="s">
        <v>126</v>
      </c>
      <c r="C73" s="174"/>
      <c r="D73" s="174"/>
      <c r="E73" s="174"/>
      <c r="F73" s="174"/>
      <c r="G73" s="174"/>
      <c r="H73" s="174"/>
      <c r="I73" s="174"/>
      <c r="J73" s="174"/>
      <c r="K73" s="17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62"/>
    </row>
    <row r="74" spans="1:39" ht="15.75" customHeight="1">
      <c r="A74" s="17"/>
      <c r="B74" s="20"/>
      <c r="C74" s="20"/>
      <c r="D74" s="20"/>
      <c r="E74" s="20"/>
      <c r="F74" s="20"/>
      <c r="G74" s="20"/>
      <c r="H74" s="20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2" ht="22.5" customHeight="1" thickBot="1">
      <c r="A75" s="17"/>
      <c r="B75" s="17" t="s">
        <v>62</v>
      </c>
      <c r="C75" s="17"/>
      <c r="D75" s="17"/>
      <c r="E75" s="17"/>
      <c r="F75" s="4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6"/>
      <c r="AF75" s="16"/>
    </row>
    <row r="76" spans="1:39" ht="21" customHeight="1" thickBot="1">
      <c r="A76" s="184" t="s">
        <v>23</v>
      </c>
      <c r="B76" s="185"/>
      <c r="C76" s="185"/>
      <c r="D76" s="185"/>
      <c r="E76" s="185"/>
      <c r="F76" s="185"/>
      <c r="G76" s="188" t="s">
        <v>8</v>
      </c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77" t="s">
        <v>9</v>
      </c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80"/>
      <c r="AD76" s="18"/>
      <c r="AE76" s="18"/>
      <c r="AF76" s="18"/>
      <c r="AG76" s="18"/>
      <c r="AH76" s="175"/>
      <c r="AI76" s="175"/>
      <c r="AJ76" s="175"/>
      <c r="AK76" s="175"/>
      <c r="AL76" s="175"/>
      <c r="AM76" s="175"/>
    </row>
    <row r="77" spans="1:39" ht="19.5" thickBot="1">
      <c r="A77" s="177" t="s">
        <v>49</v>
      </c>
      <c r="B77" s="178"/>
      <c r="C77" s="178"/>
      <c r="D77" s="178"/>
      <c r="E77" s="178"/>
      <c r="F77" s="178"/>
      <c r="G77" s="187">
        <v>45339</v>
      </c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77" t="s">
        <v>59</v>
      </c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80"/>
      <c r="AD77" s="18"/>
      <c r="AE77" s="18"/>
      <c r="AF77" s="18"/>
      <c r="AG77" s="18"/>
      <c r="AH77" s="171"/>
      <c r="AI77" s="172"/>
      <c r="AJ77" s="172"/>
      <c r="AK77" s="172"/>
      <c r="AL77" s="172"/>
      <c r="AM77" s="173"/>
    </row>
    <row r="78" spans="1:39" ht="54" customHeight="1" thickBot="1">
      <c r="A78" s="184" t="s">
        <v>10</v>
      </c>
      <c r="B78" s="185"/>
      <c r="C78" s="185"/>
      <c r="D78" s="185"/>
      <c r="E78" s="185"/>
      <c r="F78" s="185"/>
      <c r="G78" s="120" t="s">
        <v>133</v>
      </c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2"/>
      <c r="AD78" s="17"/>
      <c r="AE78" s="17"/>
      <c r="AF78" s="17"/>
      <c r="AG78" s="17"/>
      <c r="AH78" s="174"/>
      <c r="AI78" s="174"/>
      <c r="AJ78" s="174"/>
      <c r="AK78" s="174"/>
      <c r="AL78" s="174"/>
      <c r="AM78" s="174"/>
    </row>
    <row r="79" spans="1:39" ht="15.75" customHeight="1">
      <c r="A79" s="17"/>
      <c r="B79" s="20"/>
      <c r="C79" s="20"/>
      <c r="D79" s="20"/>
      <c r="E79" s="20"/>
      <c r="F79" s="20"/>
      <c r="G79" s="20"/>
      <c r="H79" s="20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1:43" ht="15.75" customHeight="1">
      <c r="A80" s="63"/>
      <c r="B80" s="174" t="s">
        <v>127</v>
      </c>
      <c r="C80" s="174"/>
      <c r="D80" s="174"/>
      <c r="E80" s="174"/>
      <c r="F80" s="174"/>
      <c r="G80" s="174"/>
      <c r="H80" s="174"/>
      <c r="I80" s="174"/>
      <c r="J80" s="174"/>
      <c r="K80" s="174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62"/>
    </row>
    <row r="81" spans="1:43" ht="15.75" customHeight="1">
      <c r="A81" s="63"/>
      <c r="B81" s="174" t="s">
        <v>128</v>
      </c>
      <c r="C81" s="174"/>
      <c r="D81" s="174"/>
      <c r="E81" s="174"/>
      <c r="F81" s="174"/>
      <c r="G81" s="174"/>
      <c r="H81" s="174"/>
      <c r="I81" s="174"/>
      <c r="J81" s="174"/>
      <c r="K81" s="174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62"/>
    </row>
    <row r="82" spans="1:39" ht="15.75" customHeight="1">
      <c r="A82" s="17"/>
      <c r="B82" s="20"/>
      <c r="C82" s="20"/>
      <c r="D82" s="20"/>
      <c r="E82" s="20"/>
      <c r="F82" s="20"/>
      <c r="G82" s="20"/>
      <c r="H82" s="20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</row>
    <row r="83" spans="1:39" ht="15.75" customHeight="1">
      <c r="A83" s="17"/>
      <c r="B83" s="20" t="s">
        <v>13</v>
      </c>
      <c r="C83" s="20"/>
      <c r="D83" s="20"/>
      <c r="E83" s="20"/>
      <c r="F83" s="20"/>
      <c r="G83" s="20"/>
      <c r="H83" s="20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1:39" ht="16.5" customHeight="1">
      <c r="A84" s="17"/>
      <c r="B84" s="17" t="s">
        <v>12</v>
      </c>
      <c r="D84" s="20"/>
      <c r="E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6" ht="15.75" customHeight="1">
      <c r="A85" s="17"/>
      <c r="B85" s="17" t="s">
        <v>11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9" ht="12.75" customHeight="1">
      <c r="A86" s="17"/>
      <c r="B86" s="20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1:39" ht="15.75" customHeight="1">
      <c r="A87" s="17"/>
      <c r="B87" s="176" t="s">
        <v>43</v>
      </c>
      <c r="C87" s="176"/>
      <c r="D87" s="176"/>
      <c r="E87" s="176"/>
      <c r="F87" s="176"/>
      <c r="G87" s="176"/>
      <c r="H87" s="176"/>
      <c r="I87" s="176"/>
      <c r="J87" s="19"/>
      <c r="K87" s="19"/>
      <c r="L87" s="19"/>
      <c r="M87" s="19"/>
      <c r="N87" s="134" t="s">
        <v>4</v>
      </c>
      <c r="O87" s="134"/>
      <c r="P87" s="134"/>
      <c r="Q87" s="134"/>
      <c r="R87" s="134"/>
      <c r="S87" s="134"/>
      <c r="T87" s="19"/>
      <c r="U87" s="19"/>
      <c r="V87" s="19"/>
      <c r="W87" s="19"/>
      <c r="X87" s="134" t="s">
        <v>162</v>
      </c>
      <c r="Y87" s="134"/>
      <c r="Z87" s="134"/>
      <c r="AA87" s="134"/>
      <c r="AB87" s="134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1:39" ht="15.75" customHeight="1">
      <c r="A88" s="17"/>
      <c r="B88" s="176"/>
      <c r="C88" s="176"/>
      <c r="D88" s="176"/>
      <c r="E88" s="176"/>
      <c r="F88" s="176"/>
      <c r="G88" s="176"/>
      <c r="H88" s="176"/>
      <c r="I88" s="176"/>
      <c r="J88" s="19"/>
      <c r="K88" s="19"/>
      <c r="L88" s="19"/>
      <c r="M88" s="19"/>
      <c r="N88" s="21" t="s">
        <v>24</v>
      </c>
      <c r="O88" s="21"/>
      <c r="P88" s="21"/>
      <c r="Q88" s="21"/>
      <c r="R88" s="21"/>
      <c r="S88" s="19"/>
      <c r="T88" s="19"/>
      <c r="U88" s="19"/>
      <c r="V88" s="19"/>
      <c r="W88" s="19"/>
      <c r="X88" s="108"/>
      <c r="Y88" s="108"/>
      <c r="Z88" s="108"/>
      <c r="AA88" s="108"/>
      <c r="AB88" s="108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1:32" ht="15.75" customHeight="1">
      <c r="A89" s="17"/>
      <c r="B89" s="176"/>
      <c r="C89" s="176"/>
      <c r="D89" s="176"/>
      <c r="E89" s="176"/>
      <c r="F89" s="176"/>
      <c r="G89" s="176"/>
      <c r="H89" s="176"/>
      <c r="I89" s="176"/>
      <c r="J89" s="21"/>
      <c r="K89" s="21"/>
      <c r="L89" s="21"/>
      <c r="M89" s="21"/>
      <c r="N89" s="19"/>
      <c r="O89" s="16"/>
      <c r="P89" s="135" t="s">
        <v>25</v>
      </c>
      <c r="Q89" s="135"/>
      <c r="R89" s="135"/>
      <c r="S89" s="16"/>
      <c r="T89" s="16"/>
      <c r="U89" s="16"/>
      <c r="V89" s="16"/>
      <c r="W89" s="16"/>
      <c r="X89" s="135" t="s">
        <v>163</v>
      </c>
      <c r="Y89" s="135"/>
      <c r="Z89" s="135"/>
      <c r="AA89" s="135"/>
      <c r="AB89" s="135"/>
      <c r="AC89" s="16"/>
      <c r="AD89" s="16"/>
      <c r="AE89" s="16"/>
      <c r="AF89" s="16"/>
    </row>
    <row r="90" spans="1:34" ht="18.75">
      <c r="A90" s="17"/>
      <c r="B90" s="176"/>
      <c r="C90" s="176"/>
      <c r="D90" s="176"/>
      <c r="E90" s="176"/>
      <c r="F90" s="176"/>
      <c r="G90" s="176"/>
      <c r="H90" s="176"/>
      <c r="I90" s="176"/>
      <c r="J90" s="21"/>
      <c r="K90" s="21"/>
      <c r="L90" s="21"/>
      <c r="M90" s="21"/>
      <c r="N90" s="19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H90" s="9"/>
    </row>
    <row r="91" spans="1:32" ht="12.75" customHeight="1">
      <c r="A91" s="17"/>
      <c r="B91" s="17"/>
      <c r="C91" s="17"/>
      <c r="D91" s="17"/>
      <c r="E91" s="17"/>
      <c r="F91" s="18"/>
      <c r="G91" s="21"/>
      <c r="H91" s="21"/>
      <c r="I91" s="19"/>
      <c r="J91" s="21"/>
      <c r="K91" s="21"/>
      <c r="L91" s="21"/>
      <c r="M91" s="21"/>
      <c r="N91" s="19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ht="18.75">
      <c r="AH92" s="9"/>
    </row>
  </sheetData>
  <sheetProtection/>
  <mergeCells count="127">
    <mergeCell ref="B11:B14"/>
    <mergeCell ref="G13:G14"/>
    <mergeCell ref="K13:K14"/>
    <mergeCell ref="F13:F14"/>
    <mergeCell ref="A68:F68"/>
    <mergeCell ref="G68:Q68"/>
    <mergeCell ref="A11:A14"/>
    <mergeCell ref="A65:R66"/>
    <mergeCell ref="R68:AC68"/>
    <mergeCell ref="U13:U14"/>
    <mergeCell ref="AH78:AM78"/>
    <mergeCell ref="AH76:AM76"/>
    <mergeCell ref="AH70:AM70"/>
    <mergeCell ref="G77:Q77"/>
    <mergeCell ref="B73:K73"/>
    <mergeCell ref="A70:F70"/>
    <mergeCell ref="G76:Q76"/>
    <mergeCell ref="G70:AC70"/>
    <mergeCell ref="AH77:AM77"/>
    <mergeCell ref="A77:F77"/>
    <mergeCell ref="L5:X5"/>
    <mergeCell ref="AH3:AM3"/>
    <mergeCell ref="A3:B3"/>
    <mergeCell ref="A4:B4"/>
    <mergeCell ref="J12:R12"/>
    <mergeCell ref="AB12:AM12"/>
    <mergeCell ref="AB11:AM11"/>
    <mergeCell ref="D11:I11"/>
    <mergeCell ref="D12:D14"/>
    <mergeCell ref="E12:E14"/>
    <mergeCell ref="R76:AC76"/>
    <mergeCell ref="R77:AC77"/>
    <mergeCell ref="B80:K80"/>
    <mergeCell ref="A1:B1"/>
    <mergeCell ref="A2:B2"/>
    <mergeCell ref="A76:F76"/>
    <mergeCell ref="A78:F78"/>
    <mergeCell ref="J13:J14"/>
    <mergeCell ref="I13:I14"/>
    <mergeCell ref="C11:C14"/>
    <mergeCell ref="A69:F69"/>
    <mergeCell ref="G69:Q69"/>
    <mergeCell ref="B62:R62"/>
    <mergeCell ref="B72:K72"/>
    <mergeCell ref="S63:Y63"/>
    <mergeCell ref="S62:Y62"/>
    <mergeCell ref="R69:AC69"/>
    <mergeCell ref="B63:R63"/>
    <mergeCell ref="L9:Q9"/>
    <mergeCell ref="T9:W9"/>
    <mergeCell ref="AH69:AM69"/>
    <mergeCell ref="B81:K81"/>
    <mergeCell ref="P89:R89"/>
    <mergeCell ref="N87:S87"/>
    <mergeCell ref="AH68:AM68"/>
    <mergeCell ref="AB13:AB14"/>
    <mergeCell ref="M14:O14"/>
    <mergeCell ref="B87:I90"/>
    <mergeCell ref="AN11:AN14"/>
    <mergeCell ref="H13:H14"/>
    <mergeCell ref="AB63:AK63"/>
    <mergeCell ref="L13:L14"/>
    <mergeCell ref="AB62:AK62"/>
    <mergeCell ref="AC13:AC14"/>
    <mergeCell ref="AE13:AK13"/>
    <mergeCell ref="T13:T14"/>
    <mergeCell ref="S13:S14"/>
    <mergeCell ref="M13:R13"/>
    <mergeCell ref="G78:AC78"/>
    <mergeCell ref="G1:Y1"/>
    <mergeCell ref="H3:R3"/>
    <mergeCell ref="V3:X3"/>
    <mergeCell ref="S3:U3"/>
    <mergeCell ref="M7:X7"/>
    <mergeCell ref="AC9:AE9"/>
    <mergeCell ref="J11:AA11"/>
    <mergeCell ref="S12:AA12"/>
    <mergeCell ref="G10:I10"/>
    <mergeCell ref="I43:I44"/>
    <mergeCell ref="J43:J44"/>
    <mergeCell ref="K43:K44"/>
    <mergeCell ref="L43:L44"/>
    <mergeCell ref="AG10:AK10"/>
    <mergeCell ref="S10:AE10"/>
    <mergeCell ref="AG14:AI14"/>
    <mergeCell ref="V13:Y13"/>
    <mergeCell ref="F12:I12"/>
    <mergeCell ref="AE64:AM64"/>
    <mergeCell ref="AE58:AM58"/>
    <mergeCell ref="AB41:AM41"/>
    <mergeCell ref="H5:I5"/>
    <mergeCell ref="H6:L6"/>
    <mergeCell ref="J64:R64"/>
    <mergeCell ref="V64:AA64"/>
    <mergeCell ref="T43:T44"/>
    <mergeCell ref="U43:U44"/>
    <mergeCell ref="V43:Y43"/>
    <mergeCell ref="B59:C59"/>
    <mergeCell ref="AG6:AM6"/>
    <mergeCell ref="M6:X6"/>
    <mergeCell ref="O10:P10"/>
    <mergeCell ref="AD13:AD14"/>
    <mergeCell ref="H43:H44"/>
    <mergeCell ref="AD43:AD44"/>
    <mergeCell ref="AE43:AK43"/>
    <mergeCell ref="AG44:AI44"/>
    <mergeCell ref="S43:S44"/>
    <mergeCell ref="X87:AB87"/>
    <mergeCell ref="X89:AB89"/>
    <mergeCell ref="A41:A44"/>
    <mergeCell ref="B41:B44"/>
    <mergeCell ref="C41:C44"/>
    <mergeCell ref="D41:I41"/>
    <mergeCell ref="J41:AA41"/>
    <mergeCell ref="AB43:AB44"/>
    <mergeCell ref="M44:O44"/>
    <mergeCell ref="M43:R43"/>
    <mergeCell ref="AN41:AN44"/>
    <mergeCell ref="D42:D44"/>
    <mergeCell ref="E42:E44"/>
    <mergeCell ref="F42:I42"/>
    <mergeCell ref="J42:R42"/>
    <mergeCell ref="S42:AA42"/>
    <mergeCell ref="AB42:AM42"/>
    <mergeCell ref="F43:F44"/>
    <mergeCell ref="G43:G44"/>
    <mergeCell ref="AC43:AC44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37" r:id="rId1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2023-05-23T10:01:49Z</cp:lastPrinted>
  <dcterms:created xsi:type="dcterms:W3CDTF">1996-10-08T23:32:33Z</dcterms:created>
  <dcterms:modified xsi:type="dcterms:W3CDTF">2023-05-23T10:01:54Z</dcterms:modified>
  <cp:category/>
  <cp:version/>
  <cp:contentType/>
  <cp:contentStatus/>
</cp:coreProperties>
</file>