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0"/>
  </bookViews>
  <sheets>
    <sheet name="1 КУРС" sheetId="1" r:id="rId1"/>
    <sheet name="2 КУРС " sheetId="2" r:id="rId2"/>
    <sheet name="3 КУРС  " sheetId="3" r:id="rId3"/>
    <sheet name="4 КУРС" sheetId="4" r:id="rId4"/>
  </sheets>
  <definedNames>
    <definedName name="_xlnm.Print_Area" localSheetId="0">'1 КУРС'!$A$1:$H$37</definedName>
    <definedName name="_xlnm.Print_Area" localSheetId="1">'2 КУРС '!$A$1:$E$37</definedName>
    <definedName name="_xlnm.Print_Area" localSheetId="2">'3 КУРС  '!$A$1:$D$37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<sst xmlns="http://schemas.openxmlformats.org/spreadsheetml/2006/main" count="322" uniqueCount="132">
  <si>
    <t>1 пара
8.30-9.50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</si>
  <si>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</si>
  <si>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</si>
  <si>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</si>
  <si>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</si>
  <si>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</si>
  <si>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</si>
  <si>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</si>
  <si>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</si>
  <si>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</si>
  <si>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</si>
  <si>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</si>
  <si>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</si>
  <si>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</si>
  <si>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</si>
  <si>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УТВЕРЖДАЮ
Первый проректор
                          С.Н. Северин
"____" ____________ 2021 г.</t>
  </si>
  <si>
    <t>ДЕКАН</t>
  </si>
  <si>
    <t xml:space="preserve">Ф   И   З   И   Ч   Е   С   К   А   Я        К   У   Л   Ь   Т   У   Р   А </t>
  </si>
  <si>
    <t>Учреждение образования 
"Брестский государственный университет имени А.С. Пушкина"
Социально-педагогический факультет</t>
  </si>
  <si>
    <t>ДО-11</t>
  </si>
  <si>
    <t>ДО-12</t>
  </si>
  <si>
    <t>ЛОГ-13</t>
  </si>
  <si>
    <t>СПсД-14</t>
  </si>
  <si>
    <t>ОСН. УЧЕБН. ДЕЯТ. СТУДЕНТА  пр
Ульянова А.Ю.    000</t>
  </si>
  <si>
    <t>ДО-21</t>
  </si>
  <si>
    <t>ДО-22</t>
  </si>
  <si>
    <t>ЛОГ-23</t>
  </si>
  <si>
    <t>СП-24</t>
  </si>
  <si>
    <t>ДО-31</t>
  </si>
  <si>
    <t>ДО-32</t>
  </si>
  <si>
    <t>ЛОГ-33</t>
  </si>
  <si>
    <t>ДО-41</t>
  </si>
  <si>
    <t>УТВЕРЖДАЮ
Первый проректор
                          С.Н. Северин
"___" ____________ 2021 г.</t>
  </si>
  <si>
    <t>ТЕОРИЯ И ПРАКТИКА СОЦ. ПЕДАГОГИКИ лк
Чичурина Р.И.      000</t>
  </si>
  <si>
    <t xml:space="preserve">Ф   И   З   И   Ч   Е   С   К   А   Я        К   У   Л   Ь   Т   У   Р   А        </t>
  </si>
  <si>
    <t xml:space="preserve">ИНОСТРАННЫЙ ЯЗЫК
            Иванюк Н.В.                  Левонюк Л.Е.               Максимович М.С.               Повх И.В.               Максимук Л.М.                 Полева И.А.  </t>
  </si>
  <si>
    <t>ДО-42</t>
  </si>
  <si>
    <t>ЛОГ-43</t>
  </si>
  <si>
    <t>СОЦИАЛЬН. ВОСПИТАНИЕ В УЧР. ОБРАЗ.  лк
Силюк Л.А.  000</t>
  </si>
  <si>
    <t xml:space="preserve">Ф   И   З   И   Ч   Е   С   К   А   Я        К   У   Л   Ь   Т   У   Р   А         </t>
  </si>
  <si>
    <t>ПРАВА  РЕБЕНКА       пр
Быстрякова Т.В.      000</t>
  </si>
  <si>
    <t>15.00          ЛОГОПЕДИЯ  пр
Данилюк Л.Н.      000</t>
  </si>
  <si>
    <t>ОБЩАЯ И СОЦ. ПСИХОЛОГИЯ     пр
Ямаева В.А.    000</t>
  </si>
  <si>
    <t>ТЕОРИЯ И ПРАКТИКА СОЦ. ПЕДАГОГИКИ пр
Мозерова М.Н.      000</t>
  </si>
  <si>
    <t>ТиМ ИЗО  пр
Якимович Н.К.   000</t>
  </si>
  <si>
    <t>ДОШКОЛЬНАЯ ПЕДАГОГИКА     пр
Александрович Т.В.    000</t>
  </si>
  <si>
    <t>ПСИХОЛОГИЯ    пр
Ямаева В.А.          000</t>
  </si>
  <si>
    <t>ПЕДАГОГИКА    пр
Ничипорук А.Э.        000</t>
  </si>
  <si>
    <t>АНАТОМИЯ И ФИЗИОЛОГИЯ   пр
Блоцкая Е.С.      122 н.к.</t>
  </si>
  <si>
    <t>ПСИХОЛОГИЯ СОЦ.-ПЕД. ДЕЯТЕЛЬН. пр
Ульянова А.Ю.  000</t>
  </si>
  <si>
    <t>СОЦ.-ПРАВ. ЗАЩИТА ДЕТЕЙ   пр
Быстрякова Т.В.        000</t>
  </si>
  <si>
    <t>ПЕДАГОГИКА      лк
Ковальчук Т.А.    000</t>
  </si>
  <si>
    <t>СОЦИАЛЬН. ВОСПИТАНИЕ В УЧР. ОБРАЗ.  пр
Силюк Л.А.  000</t>
  </si>
  <si>
    <t>СОЦ.-ПРАВ. ЗАЩИТА ДЕТЕЙ   лк
Бай Е.А.         000</t>
  </si>
  <si>
    <t>ОСН. ПЕДАГОГИКИ ИНКЛЮЗ. ОБР.   лк
Шевчук Е.П.   000</t>
  </si>
  <si>
    <t>НЕЙРОФИЗ. И СЕНС. СИСТЕМЫ     пр
Ямаева В.А.    000</t>
  </si>
  <si>
    <t>ТиМ РР    пр
Чичурина Р.И.        000</t>
  </si>
  <si>
    <t>ТиМ ФЭМП      пр
Будько Т.С.  000</t>
  </si>
  <si>
    <t>СПЕЦ. МЕТОДИКИ ШКОЛЬНОГО ОБУЧЕНИЯ    пр
Концевая Г.М.       000</t>
  </si>
  <si>
    <t>ОСНОВЫ ПЕДАГОГИКИ  лк
Горностай Т.Л.    000</t>
  </si>
  <si>
    <t>ОСНОВЫ ПЕДИАТРИИ  пр
Зданович Е.М.   000</t>
  </si>
  <si>
    <t>ОСНОВЫ ПСИХОЛОГИИ  пр
Крейдич В.Ф.       000</t>
  </si>
  <si>
    <t>ОСНОВЫ ПЕДАГОГИКИ  пр
Горностай Т.Л.    000</t>
  </si>
  <si>
    <t>ОСНОВЫ ПЕДАГОГИКИ  пр
Ничипорук А.Э.    000</t>
  </si>
  <si>
    <t>ЗАРУБЕЖНАЯ ДЕТСКАЯ ЛИТЕРАТУРА   пр
Смаль В.Н.     000</t>
  </si>
  <si>
    <t>1) СОВР. ИНФ. ТЕХН.  лб  Дядюн Т.А.     312 н.к.
2) СОВР. ИНФ. ТЕХН.  лб  Губарев П.М.  314 н.к.</t>
  </si>
  <si>
    <t>ОСНОВЫ СОЦ.-ПЕД. ДЕЯТЕЛЬН.   пр
Мозерова М.Н.  000</t>
  </si>
  <si>
    <t>МЕТОДЫ ПЕД. ИССЛЕДОВАНИЯ. пр
Вишняков Р.В.       000</t>
  </si>
  <si>
    <t>ПРАКТИКУМ ПО ЗВУКОПРОИЗН.   пр
Бабанова М.И.        000</t>
  </si>
  <si>
    <t>ЭКОНОМИЧЕСКАЯ ТЕОРИЯ     пр
Петрукович Д.А.    127</t>
  </si>
  <si>
    <t>БЕЛОРУССКИЙ  ЯЗЫК      пр
Концевая Г.М.     000</t>
  </si>
  <si>
    <t>ОСН. ПЕДАГОГИКИ ИНКЛЮЗ. ОБР.   пр
Смаль В.Н.   000</t>
  </si>
  <si>
    <t>ВВЕДЕНИЕ В СПЕЦИАЛЬНОСТЬ   пр
Хилько О.И.       000</t>
  </si>
  <si>
    <t>ТиМ ОЗНАКОМЛЕНИЯ С ПРИРОДОЙ     пр
Хилько О.И.          000</t>
  </si>
  <si>
    <t>ТиМ МВ  пр
Леонюк Н.А.     000</t>
  </si>
  <si>
    <t>ОРГ. ВЗАИМОДЕЙСТВИЯ. И ОБЩЕНИЯ пр
Хилько О.И.  000</t>
  </si>
  <si>
    <t>МЕТОДИКА КРР С ДЕТЬМИ С ТНР   пр
Бабанова М.И.  000</t>
  </si>
  <si>
    <t>1) ИНФ. ТЕХН. В ОБРАЗОВАНИИ  лб  Губарев П.М.    209
2) ИНФ. ТЕХН. В ОБРАЗОВАНИИ  лб   Ковальчук А.В. 000</t>
  </si>
  <si>
    <t>1) ИНФ. ТЕХН. В ОБРАЗОВАНИИ  лб  Губарев П.М.    209
2) ИНФ. ТЕХН. В ОБРАЗОВАНИИ  лб Ковальчук А.В. 000</t>
  </si>
  <si>
    <t>МЕТОДИКА ВОСПИТАТЕЛЬНОЙ РАБОТЫ В ДОУО    пр 
Кошик Т.Н.        000</t>
  </si>
  <si>
    <t>ЭКОНОМИЧЕСКАЯ ТЕОРИЯ      пр
Петрукович Д.А.     000</t>
  </si>
  <si>
    <t>ПСИХОДИАГНОСТИКА   пр
Ульянова А.Ю.      000</t>
  </si>
  <si>
    <t>ПОЛИТИЧЕСКОЕ ЛИДЕРСТВО   пр
Лысюк А.И.        000</t>
  </si>
  <si>
    <t>1) ИНФ. ТЕХН. В ОБРАЗОВАНИИ  лб  Губарев П.М.    209
2) ИНФ. ТЕХН. В ОБРАЗОВАНИИ  лб  Ковальчук А.В. 000</t>
  </si>
  <si>
    <t>ТиМ МВ  лк
Леонюк Н.А.     000</t>
  </si>
  <si>
    <t>ДЕТСКАЯ  ЛИТЕРАТУРА     пр
Смаль В.Н      000</t>
  </si>
  <si>
    <t>ОСНОВЫ УПР. ИНТЕЛЛ. СОБСТВЕННОСТЬЮ   пр
Черкасов А.А.        000</t>
  </si>
  <si>
    <t>ЭКОНОМИЧЕСКАЯ ТЕОРИЯ      пр
Петрукович Д.А.     127</t>
  </si>
  <si>
    <t xml:space="preserve"> ЛОГОПСИХОЛОГИЯ  лк
Валитова И.Е.      000</t>
  </si>
  <si>
    <t xml:space="preserve"> ЛОГОПЕДИЯ  пр
Бабанова М.И.  000</t>
  </si>
  <si>
    <t>БЕЛ. ЯЗЫК (ПРОФ. ЛЕКСИКА)     пр
Сенкевич Н.И.    000</t>
  </si>
  <si>
    <t>КОРРУПЦИЯ И ЕЕ ОБЩЕСТВЕННАЯ ОПАСНОСТЬ         лк             
Займист Г.И.       629   н.к.</t>
  </si>
  <si>
    <t>1) Б. ОСН. ПС. РАЗВ. лб Ковалевич М.С.  000
2) ОРГ. ВЗ. И ОБЩ. лб Мозерова М.Н.  000</t>
  </si>
  <si>
    <t>1) ОРГ. ВЗ. И ОБЩ. лб Мозерова М.Н.  000
2) Б. ОСН. ПС. РАЗВ. лб Ковалевич М.С.  000</t>
  </si>
  <si>
    <t>1) ЛОГОПЕДИЯ  лб Бабанова М.И.  000
2)  ОСНОВЫ МЕТОДИКА КРР   лб  Шевчук Е.П. 000</t>
  </si>
  <si>
    <t>15.00        ОСНОВЫ МЕТОДИКИ КРР   лк
Соловьева И.Л.  127</t>
  </si>
  <si>
    <t>ОСНОВЫ МЕТОДИКИ КРР   лк
Соловьева И.Л.  127</t>
  </si>
  <si>
    <t>1)  ОСНОВЫ МЕТОДИКА КРР   лб  Шевчук Е.П. 000
2) ЛОГОПЕДИЯ  лб Бабанова М.И.  000</t>
  </si>
  <si>
    <t xml:space="preserve"> ЛОГОПЕДИЯ  пр
Данилюк Л.Н.      000</t>
  </si>
  <si>
    <t xml:space="preserve">Ф   И   З   И   Ч   Е   С   К   А   Я        К   У   Л   Ь   Т   У   Р   А       лк
000   </t>
  </si>
  <si>
    <t xml:space="preserve">Ф   И   З   И   Ч   Е   С   К   А   Я        К   У   Л   Ь   Т   У   Р   А    лк  
000    </t>
  </si>
  <si>
    <t>1) БИОЛ. ОСНОВЫ ПСИХОФИЗ. РАЗВ.  лб
Тарасюк А.Н.     123</t>
  </si>
  <si>
    <t>2) БИОЛ. ОСНОВЫ ПСИХОФИЗ. РАЗВ.  лб
Тарасюк А.Н.     123</t>
  </si>
  <si>
    <t>ОСН. КОРРЕКЦ. ПЕДАГОГИКИ    пр
Шевчук Е.П.     000</t>
  </si>
  <si>
    <t>1) ПСИХОДИАГН. лб Ульянова А.Ю.  000
2) С. М. ДОШК. ОБ. лб Зданович Е.М.   000</t>
  </si>
  <si>
    <t>ИГР. ДЕЯТЕЛЬНОСТЬ В КРР С ДЕТЬМИ С ТНР  пр
Александрович Т.В.   000</t>
  </si>
  <si>
    <t>ОСНОВЫ ПРЕДПРИНИМ. ДЕЯТЕЛЬНОСТИ  лк
Пилипчук И.В.       127</t>
  </si>
  <si>
    <t>ИГР. ДЕЯТЕЛЬНОСТЬ В КРР С ДЕТЬМИ С ТНР   пр
Александрович Т.В.   000</t>
  </si>
  <si>
    <t>ОСНОВЫ МЕТОДИКИ КРР   пр
Шевчук Е.П.    000</t>
  </si>
  <si>
    <t>ОСНОВЫ ПРЕДПРИНИМ. ДЕЯТЕЛЬНОСТИ  пр
Романович С.П.       000</t>
  </si>
  <si>
    <t>1) ОСН. МЕТОДИКИ КРР  лб  Шевчук Е.П.    000</t>
  </si>
  <si>
    <t>2) ОСН. МЕТОДИКИ КРР  лб  Шевчук Е.П.    000</t>
  </si>
  <si>
    <t>ПЛАНИРОВАНИЕ ЛОГОПЕД. РАБОТЫ    пр
Шевчук Е.П.    000</t>
  </si>
  <si>
    <t xml:space="preserve">
2) ЛОГОПЕДАГОГИКА    лб  Шевчук Е.П.   000</t>
  </si>
  <si>
    <t xml:space="preserve">1) ЛОГОПЕДАГОГИКА    лб  Шевчук Е.П.   000
</t>
  </si>
  <si>
    <t>ДИФФ. ДИАГНОСТИКА    НАРУШ. РАЗВИТИЯ У ДЕТЕЙ   пр
Ямаева В.А.    000</t>
  </si>
  <si>
    <t>БИОЛ. ОСНОВЫ ПСИХОФИЗ. РАЗВ.  пр
Ковалевич М.С.     000</t>
  </si>
  <si>
    <t>1) ОРГ. ВЗ. И ОБЩ. лб Мозерова М.Н.  000</t>
  </si>
  <si>
    <t>2) ОРГ. ВЗ. И ОБЩ. лб Мозерова М.Н.  000</t>
  </si>
  <si>
    <t>1) ПЕДАГОГИКА  лб  Ничипорук А.Э.        000</t>
  </si>
  <si>
    <t>2) ПЕДАГОГИКА  лб  Ничипорук А.Э.        000</t>
  </si>
  <si>
    <t>СОЦИАЛЬН. ВОСПИТАНИЕ В УЧР. ОБРАЗ. лк
Силюк Л.А.  000</t>
  </si>
  <si>
    <t xml:space="preserve">
2) ОСН. КОР. ПЕД.   лб  Шевчук Е.П.     000</t>
  </si>
  <si>
    <t>1) ЛОГОПСИХОЛОГ. лб Ямаева В.А.   000
2) ПСИХОДИАГН. лб Ульянова А.Ю.  000</t>
  </si>
  <si>
    <t>2) ЛОГОПСИХОЛОГ. лб Ямаева В.А.   000</t>
  </si>
  <si>
    <t xml:space="preserve"> 1) СПЕЦ. МЕТОД. ШК. ОБУЧ  лб    Концевая Г.М.       000
2) ИНФ. ТЕХН. В ОБРАЗОВАНИИ  лб  Федорова Л.В.      000</t>
  </si>
  <si>
    <t>1) ИНФ. ТЕХН. В ОБРАЗОВАНИИ  лб  Федорова Л.В.      000
2) СПЕЦ. МЕТОД. ШК. ОБУЧ  лб    Концевая Г.М.       000</t>
  </si>
  <si>
    <t xml:space="preserve">1) ПСИХОЛОГИЯ  лб   Сида Е.Н.    000
</t>
  </si>
  <si>
    <t xml:space="preserve">
2) ПСИХОЛОГИЯ  лб   Сида Е.Н.    000</t>
  </si>
  <si>
    <t xml:space="preserve">1) С. М. ДОШК. ОБ. лб Зданович Е.М.   000
</t>
  </si>
  <si>
    <t>1) ОСН. КОР. ПЕД.   лб  Шевчук Е.П.     000
2) С. М. ДОШК. ОБ. лб Зданович Е.М.   000</t>
  </si>
  <si>
    <t>1) С. М. ДОШК. ОБ. лб Зданович Е.М.   000
2) ОСН. КОР. ПЕД.   лб  Шевчук Е.П.     000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</si>
</sst>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Arial Cyr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2"/>
      <color theme="1"/>
      <name val="Times New Roman"/>
      <family val="1"/>
    </font>
    <font>
      <b/>
      <sz val="10"/>
      <color theme="1"/>
      <name val="Arial Cyr"/>
      <family val="0"/>
    </font>
    <font>
      <b/>
      <sz val="10"/>
      <color theme="1"/>
      <name val="Times New Roman"/>
      <family val="1"/>
    </font>
    <font>
      <b/>
      <sz val="11"/>
      <color theme="1"/>
      <name val="Arial Cyr"/>
      <family val="0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DashDot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 style="mediumDashDot"/>
      <right style="thin"/>
      <top>
        <color indexed="63"/>
      </top>
      <bottom>
        <color indexed="63"/>
      </bottom>
    </border>
    <border>
      <left style="mediumDashDot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DashDot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 style="double"/>
    </border>
    <border>
      <left style="mediumDashDot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DashDot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 style="double"/>
      <bottom>
        <color indexed="63"/>
      </bottom>
    </border>
    <border>
      <left style="thin"/>
      <right style="dash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83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3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183" fontId="3" fillId="33" borderId="16" xfId="0" applyNumberFormat="1" applyFont="1" applyFill="1" applyBorder="1" applyAlignment="1">
      <alignment horizontal="center" vertical="center" wrapText="1"/>
    </xf>
    <xf numFmtId="183" fontId="3" fillId="33" borderId="17" xfId="0" applyNumberFormat="1" applyFont="1" applyFill="1" applyBorder="1" applyAlignment="1">
      <alignment horizontal="center" vertical="center" wrapText="1"/>
    </xf>
    <xf numFmtId="183" fontId="3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50" fillId="29" borderId="0" xfId="52" applyAlignment="1">
      <alignment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9" fontId="10" fillId="33" borderId="27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/>
    </xf>
    <xf numFmtId="183" fontId="12" fillId="33" borderId="30" xfId="0" applyNumberFormat="1" applyFont="1" applyFill="1" applyBorder="1" applyAlignment="1">
      <alignment horizontal="center" vertical="center" wrapText="1"/>
    </xf>
    <xf numFmtId="183" fontId="12" fillId="33" borderId="31" xfId="0" applyNumberFormat="1" applyFont="1" applyFill="1" applyBorder="1" applyAlignment="1">
      <alignment horizontal="center" vertical="center" wrapText="1"/>
    </xf>
    <xf numFmtId="183" fontId="12" fillId="33" borderId="16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183" fontId="3" fillId="33" borderId="36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83" fontId="3" fillId="33" borderId="3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183" fontId="12" fillId="33" borderId="21" xfId="0" applyNumberFormat="1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1" fontId="12" fillId="33" borderId="40" xfId="0" applyNumberFormat="1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/>
    </xf>
    <xf numFmtId="183" fontId="12" fillId="33" borderId="42" xfId="0" applyNumberFormat="1" applyFont="1" applyFill="1" applyBorder="1" applyAlignment="1">
      <alignment horizontal="center" vertical="center" wrapText="1"/>
    </xf>
    <xf numFmtId="183" fontId="12" fillId="33" borderId="43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/>
    </xf>
    <xf numFmtId="0" fontId="12" fillId="33" borderId="45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183" fontId="3" fillId="33" borderId="21" xfId="0" applyNumberFormat="1" applyFont="1" applyFill="1" applyBorder="1" applyAlignment="1">
      <alignment horizontal="center" vertical="center" wrapText="1"/>
    </xf>
    <xf numFmtId="183" fontId="9" fillId="34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2" fillId="33" borderId="2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83" fontId="3" fillId="33" borderId="44" xfId="0" applyNumberFormat="1" applyFont="1" applyFill="1" applyBorder="1" applyAlignment="1">
      <alignment horizontal="center" vertical="center" wrapText="1"/>
    </xf>
    <xf numFmtId="0" fontId="12" fillId="33" borderId="46" xfId="0" applyFont="1" applyFill="1" applyBorder="1" applyAlignment="1">
      <alignment horizontal="center" vertical="center"/>
    </xf>
    <xf numFmtId="181" fontId="10" fillId="33" borderId="40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left" vertical="center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181" fontId="12" fillId="33" borderId="21" xfId="0" applyNumberFormat="1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8" fillId="0" borderId="4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57" fillId="31" borderId="21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7" fillId="0" borderId="44" xfId="0" applyFont="1" applyFill="1" applyBorder="1" applyAlignment="1">
      <alignment horizontal="center" vertical="center" wrapText="1"/>
    </xf>
    <xf numFmtId="0" fontId="8" fillId="31" borderId="21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183" fontId="59" fillId="33" borderId="21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183" fontId="58" fillId="33" borderId="21" xfId="0" applyNumberFormat="1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183" fontId="59" fillId="33" borderId="36" xfId="0" applyNumberFormat="1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8" fillId="0" borderId="21" xfId="0" applyFont="1" applyFill="1" applyBorder="1" applyAlignment="1">
      <alignment vertical="center"/>
    </xf>
    <xf numFmtId="183" fontId="58" fillId="33" borderId="49" xfId="0" applyNumberFormat="1" applyFont="1" applyFill="1" applyBorder="1" applyAlignment="1">
      <alignment horizontal="center" vertical="center" wrapText="1"/>
    </xf>
    <xf numFmtId="183" fontId="58" fillId="33" borderId="0" xfId="0" applyNumberFormat="1" applyFont="1" applyFill="1" applyBorder="1" applyAlignment="1">
      <alignment horizontal="center" vertical="center" wrapText="1"/>
    </xf>
    <xf numFmtId="0" fontId="57" fillId="31" borderId="44" xfId="0" applyFont="1" applyFill="1" applyBorder="1" applyAlignment="1">
      <alignment horizontal="center" vertical="center" wrapText="1"/>
    </xf>
    <xf numFmtId="0" fontId="57" fillId="31" borderId="39" xfId="0" applyFont="1" applyFill="1" applyBorder="1" applyAlignment="1">
      <alignment horizontal="center" vertical="center" wrapText="1"/>
    </xf>
    <xf numFmtId="0" fontId="57" fillId="31" borderId="36" xfId="0" applyFont="1" applyFill="1" applyBorder="1" applyAlignment="1">
      <alignment horizontal="center" vertical="center" wrapText="1"/>
    </xf>
    <xf numFmtId="0" fontId="61" fillId="35" borderId="21" xfId="0" applyFont="1" applyFill="1" applyBorder="1" applyAlignment="1">
      <alignment horizontal="center" vertical="center" wrapText="1"/>
    </xf>
    <xf numFmtId="0" fontId="62" fillId="35" borderId="21" xfId="0" applyFont="1" applyFill="1" applyBorder="1" applyAlignment="1">
      <alignment horizontal="center" vertical="center" wrapText="1"/>
    </xf>
    <xf numFmtId="0" fontId="57" fillId="35" borderId="21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top" wrapText="1"/>
    </xf>
    <xf numFmtId="183" fontId="9" fillId="34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8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39"/>
  <sheetViews>
    <sheetView showGridLines="0" tabSelected="1" view="pageBreakPreview" zoomScale="75" zoomScaleNormal="70" zoomScaleSheetLayoutView="75" zoomScalePageLayoutView="0" workbookViewId="0" topLeftCell="A19">
      <selection activeCell="C27" sqref="C27"/>
    </sheetView>
  </sheetViews>
  <sheetFormatPr defaultColWidth="9.00390625" defaultRowHeight="12.75"/>
  <cols>
    <col min="1" max="1" width="12.875" style="10" customWidth="1"/>
    <col min="2" max="3" width="49.625" style="2" customWidth="1"/>
    <col min="4" max="4" width="48.75390625" style="2" customWidth="1"/>
    <col min="5" max="5" width="52.125" style="2" customWidth="1"/>
    <col min="6" max="7" width="26.375" style="2" hidden="1" customWidth="1"/>
    <col min="8" max="8" width="27.875" style="11" hidden="1" customWidth="1"/>
    <col min="9" max="16384" width="9.125" style="4" customWidth="1"/>
  </cols>
  <sheetData>
    <row r="1" spans="1:6" ht="124.5" customHeight="1">
      <c r="A1" s="7"/>
      <c r="B1" s="111" t="s">
        <v>18</v>
      </c>
      <c r="C1" s="111"/>
      <c r="D1" s="111"/>
      <c r="E1" s="23" t="s">
        <v>32</v>
      </c>
      <c r="F1" s="20"/>
    </row>
    <row r="2" spans="1:8" ht="18.75">
      <c r="A2" s="112" t="str">
        <f>"РАСПИСАНИЕ  1  КУРСА  С  "&amp;TEXT(A4,"ДД. ММ. ГГГГ")&amp;" ПО  "&amp;TEXT(A4+5,"ДД. ММ. ГГГГ")</f>
        <v>РАСПИСАНИЕ  1  КУРСА  С  13. 12. 2021 ПО  18. 12. 2021</v>
      </c>
      <c r="B2" s="112"/>
      <c r="C2" s="112"/>
      <c r="D2" s="112"/>
      <c r="E2" s="112"/>
      <c r="F2" s="112"/>
      <c r="G2" s="112"/>
      <c r="H2" s="112"/>
    </row>
    <row r="3" spans="1:5" ht="13.5" thickBot="1">
      <c r="A3" s="26"/>
      <c r="B3" s="27"/>
      <c r="C3" s="27"/>
      <c r="D3" s="27"/>
      <c r="E3" s="27"/>
    </row>
    <row r="4" spans="1:8" ht="21.75" thickBot="1" thickTop="1">
      <c r="A4" s="34">
        <v>44543</v>
      </c>
      <c r="B4" s="35" t="s">
        <v>19</v>
      </c>
      <c r="C4" s="36" t="s">
        <v>20</v>
      </c>
      <c r="D4" s="36" t="s">
        <v>21</v>
      </c>
      <c r="E4" s="37" t="s">
        <v>22</v>
      </c>
      <c r="F4" s="17" t="s">
        <v>7</v>
      </c>
      <c r="G4" s="17" t="s">
        <v>8</v>
      </c>
      <c r="H4" s="17" t="s">
        <v>12</v>
      </c>
    </row>
    <row r="5" spans="1:8" ht="12.75" customHeight="1" thickBot="1" thickTop="1">
      <c r="A5" s="38" t="s">
        <v>9</v>
      </c>
      <c r="B5" s="39">
        <f aca="true" t="shared" si="0" ref="B5:H5">$A$4</f>
        <v>44543</v>
      </c>
      <c r="C5" s="40">
        <f t="shared" si="0"/>
        <v>44543</v>
      </c>
      <c r="D5" s="40">
        <f t="shared" si="0"/>
        <v>44543</v>
      </c>
      <c r="E5" s="41">
        <f t="shared" si="0"/>
        <v>44543</v>
      </c>
      <c r="F5" s="13">
        <f t="shared" si="0"/>
        <v>44543</v>
      </c>
      <c r="G5" s="13">
        <f t="shared" si="0"/>
        <v>44543</v>
      </c>
      <c r="H5" s="13">
        <f t="shared" si="0"/>
        <v>44543</v>
      </c>
    </row>
    <row r="6" spans="1:8" ht="60" customHeight="1" thickTop="1">
      <c r="A6" s="43" t="s">
        <v>0</v>
      </c>
      <c r="B6" s="106" t="s">
        <v>100</v>
      </c>
      <c r="C6" s="106"/>
      <c r="D6" s="106"/>
      <c r="E6" s="106"/>
      <c r="F6" s="31"/>
      <c r="G6" s="5"/>
      <c r="H6" s="5"/>
    </row>
    <row r="7" spans="1:8" ht="60" customHeight="1">
      <c r="A7" s="44" t="s">
        <v>10</v>
      </c>
      <c r="B7" s="91" t="s">
        <v>45</v>
      </c>
      <c r="C7" s="91" t="s">
        <v>61</v>
      </c>
      <c r="D7" s="91" t="s">
        <v>54</v>
      </c>
      <c r="E7" s="87" t="s">
        <v>69</v>
      </c>
      <c r="F7" s="28"/>
      <c r="G7" s="5"/>
      <c r="H7" s="5"/>
    </row>
    <row r="8" spans="1:8" ht="60" customHeight="1">
      <c r="A8" s="43" t="s">
        <v>13</v>
      </c>
      <c r="B8" s="91" t="s">
        <v>61</v>
      </c>
      <c r="C8" s="91" t="s">
        <v>45</v>
      </c>
      <c r="D8" s="87" t="s">
        <v>101</v>
      </c>
      <c r="E8" s="87" t="s">
        <v>65</v>
      </c>
      <c r="F8" s="32"/>
      <c r="G8" s="5"/>
      <c r="H8" s="5"/>
    </row>
    <row r="9" spans="1:8" ht="60" customHeight="1" thickBot="1">
      <c r="A9" s="62" t="s">
        <v>11</v>
      </c>
      <c r="B9" s="91" t="s">
        <v>63</v>
      </c>
      <c r="C9" s="91" t="s">
        <v>23</v>
      </c>
      <c r="D9" s="87" t="s">
        <v>102</v>
      </c>
      <c r="E9" s="91" t="s">
        <v>46</v>
      </c>
      <c r="F9" s="29"/>
      <c r="G9" s="18"/>
      <c r="H9" s="18"/>
    </row>
    <row r="10" spans="1:8" ht="14.25" customHeight="1" thickBot="1" thickTop="1">
      <c r="A10" s="70" t="s">
        <v>2</v>
      </c>
      <c r="B10" s="93">
        <f aca="true" t="shared" si="1" ref="B10:H10">$A$4+1</f>
        <v>44544</v>
      </c>
      <c r="C10" s="93">
        <f t="shared" si="1"/>
        <v>44544</v>
      </c>
      <c r="D10" s="93">
        <f t="shared" si="1"/>
        <v>44544</v>
      </c>
      <c r="E10" s="97">
        <f t="shared" si="1"/>
        <v>44544</v>
      </c>
      <c r="F10" s="3">
        <f t="shared" si="1"/>
        <v>44544</v>
      </c>
      <c r="G10" s="3">
        <f t="shared" si="1"/>
        <v>44544</v>
      </c>
      <c r="H10" s="8">
        <f t="shared" si="1"/>
        <v>44544</v>
      </c>
    </row>
    <row r="11" spans="1:8" ht="60" customHeight="1" thickTop="1">
      <c r="A11" s="62" t="s">
        <v>0</v>
      </c>
      <c r="B11" s="91" t="s">
        <v>64</v>
      </c>
      <c r="C11" s="91" t="s">
        <v>45</v>
      </c>
      <c r="D11" s="98" t="s">
        <v>118</v>
      </c>
      <c r="E11" s="99" t="s">
        <v>72</v>
      </c>
      <c r="F11" s="32"/>
      <c r="G11" s="5"/>
      <c r="H11" s="5"/>
    </row>
    <row r="12" spans="1:8" ht="60" customHeight="1">
      <c r="A12" s="62" t="s">
        <v>10</v>
      </c>
      <c r="B12" s="91" t="s">
        <v>45</v>
      </c>
      <c r="C12" s="91" t="s">
        <v>59</v>
      </c>
      <c r="D12" s="91" t="s">
        <v>71</v>
      </c>
      <c r="E12" s="87" t="s">
        <v>48</v>
      </c>
      <c r="F12" s="32"/>
      <c r="G12" s="5"/>
      <c r="H12" s="5"/>
    </row>
    <row r="13" spans="1:8" ht="60" customHeight="1">
      <c r="A13" s="62" t="s">
        <v>13</v>
      </c>
      <c r="B13" s="107" t="s">
        <v>35</v>
      </c>
      <c r="C13" s="108"/>
      <c r="D13" s="108"/>
      <c r="E13" s="108"/>
      <c r="F13" s="32"/>
      <c r="G13" s="5"/>
      <c r="H13" s="5"/>
    </row>
    <row r="14" spans="1:8" s="12" customFormat="1" ht="60" customHeight="1" thickBot="1">
      <c r="A14" s="62" t="s">
        <v>11</v>
      </c>
      <c r="B14" s="103" t="s">
        <v>91</v>
      </c>
      <c r="C14" s="104"/>
      <c r="D14" s="104"/>
      <c r="E14" s="105"/>
      <c r="F14" s="29"/>
      <c r="G14" s="18"/>
      <c r="H14" s="18"/>
    </row>
    <row r="15" spans="1:8" ht="14.25" customHeight="1" thickBot="1" thickTop="1">
      <c r="A15" s="70" t="s">
        <v>3</v>
      </c>
      <c r="B15" s="93">
        <f aca="true" t="shared" si="2" ref="B15:H15">$A$4+2</f>
        <v>44545</v>
      </c>
      <c r="C15" s="93">
        <f t="shared" si="2"/>
        <v>44545</v>
      </c>
      <c r="D15" s="93">
        <f t="shared" si="2"/>
        <v>44545</v>
      </c>
      <c r="E15" s="93">
        <f t="shared" si="2"/>
        <v>44545</v>
      </c>
      <c r="F15" s="14">
        <f t="shared" si="2"/>
        <v>44545</v>
      </c>
      <c r="G15" s="14">
        <f t="shared" si="2"/>
        <v>44545</v>
      </c>
      <c r="H15" s="15">
        <f t="shared" si="2"/>
        <v>44545</v>
      </c>
    </row>
    <row r="16" spans="1:8" ht="60" customHeight="1" thickTop="1">
      <c r="A16" s="62" t="s">
        <v>0</v>
      </c>
      <c r="B16" s="91" t="s">
        <v>63</v>
      </c>
      <c r="C16" s="91" t="s">
        <v>61</v>
      </c>
      <c r="D16" s="91" t="s">
        <v>68</v>
      </c>
      <c r="E16" s="87" t="s">
        <v>50</v>
      </c>
      <c r="F16" s="32"/>
      <c r="G16" s="5"/>
      <c r="H16" s="5"/>
    </row>
    <row r="17" spans="1:15" ht="60" customHeight="1">
      <c r="A17" s="62" t="s">
        <v>10</v>
      </c>
      <c r="B17" s="91" t="s">
        <v>63</v>
      </c>
      <c r="C17" s="91" t="s">
        <v>62</v>
      </c>
      <c r="D17" s="91" t="s">
        <v>51</v>
      </c>
      <c r="E17" s="99" t="s">
        <v>72</v>
      </c>
      <c r="F17" s="32"/>
      <c r="G17" s="5"/>
      <c r="H17" s="5"/>
      <c r="O17" s="4" t="s">
        <v>14</v>
      </c>
    </row>
    <row r="18" spans="1:8" ht="60" customHeight="1">
      <c r="A18" s="46" t="s">
        <v>13</v>
      </c>
      <c r="B18" s="106" t="s">
        <v>34</v>
      </c>
      <c r="C18" s="106"/>
      <c r="D18" s="106"/>
      <c r="E18" s="106"/>
      <c r="F18" s="32"/>
      <c r="G18" s="5"/>
      <c r="H18" s="5"/>
    </row>
    <row r="19" spans="1:8" s="12" customFormat="1" ht="60" customHeight="1" thickBot="1">
      <c r="A19" s="49" t="s">
        <v>11</v>
      </c>
      <c r="B19" s="91" t="s">
        <v>63</v>
      </c>
      <c r="C19" s="100"/>
      <c r="D19" s="91" t="s">
        <v>116</v>
      </c>
      <c r="E19" s="87" t="s">
        <v>69</v>
      </c>
      <c r="F19" s="29"/>
      <c r="G19" s="18"/>
      <c r="H19" s="18"/>
    </row>
    <row r="20" spans="1:8" ht="14.25" customHeight="1" thickBot="1" thickTop="1">
      <c r="A20" s="55" t="s">
        <v>4</v>
      </c>
      <c r="B20" s="93">
        <f aca="true" t="shared" si="3" ref="B20:H20">$A$4+3</f>
        <v>44546</v>
      </c>
      <c r="C20" s="93">
        <f t="shared" si="3"/>
        <v>44546</v>
      </c>
      <c r="D20" s="93">
        <f t="shared" si="3"/>
        <v>44546</v>
      </c>
      <c r="E20" s="93">
        <f t="shared" si="3"/>
        <v>44546</v>
      </c>
      <c r="F20" s="14">
        <f t="shared" si="3"/>
        <v>44546</v>
      </c>
      <c r="G20" s="14">
        <f t="shared" si="3"/>
        <v>44546</v>
      </c>
      <c r="H20" s="15">
        <f t="shared" si="3"/>
        <v>44546</v>
      </c>
    </row>
    <row r="21" spans="1:8" ht="60" customHeight="1" thickTop="1">
      <c r="A21" s="62" t="s">
        <v>0</v>
      </c>
      <c r="B21" s="91" t="s">
        <v>61</v>
      </c>
      <c r="C21" s="88"/>
      <c r="D21" s="91" t="s">
        <v>55</v>
      </c>
      <c r="E21" s="91" t="s">
        <v>47</v>
      </c>
      <c r="F21" s="31"/>
      <c r="G21" s="5"/>
      <c r="H21" s="5"/>
    </row>
    <row r="22" spans="1:8" ht="60" customHeight="1">
      <c r="A22" s="62" t="s">
        <v>10</v>
      </c>
      <c r="B22" s="91" t="s">
        <v>23</v>
      </c>
      <c r="C22" s="91" t="s">
        <v>62</v>
      </c>
      <c r="D22" s="91" t="s">
        <v>55</v>
      </c>
      <c r="E22" s="91" t="s">
        <v>53</v>
      </c>
      <c r="F22" s="28"/>
      <c r="G22" s="5"/>
      <c r="H22" s="5"/>
    </row>
    <row r="23" spans="1:8" ht="60" customHeight="1">
      <c r="A23" s="62" t="s">
        <v>13</v>
      </c>
      <c r="B23" s="107" t="s">
        <v>35</v>
      </c>
      <c r="C23" s="108"/>
      <c r="D23" s="108"/>
      <c r="E23" s="108"/>
      <c r="F23" s="32"/>
      <c r="G23" s="5"/>
      <c r="H23" s="5"/>
    </row>
    <row r="24" spans="1:8" ht="60" customHeight="1" thickBot="1">
      <c r="A24" s="62" t="s">
        <v>11</v>
      </c>
      <c r="B24" s="88"/>
      <c r="C24" s="91" t="s">
        <v>62</v>
      </c>
      <c r="D24" s="91" t="s">
        <v>75</v>
      </c>
      <c r="E24" s="88"/>
      <c r="F24" s="29"/>
      <c r="G24" s="18"/>
      <c r="H24" s="18"/>
    </row>
    <row r="25" spans="1:8" ht="14.25" customHeight="1" thickBot="1" thickTop="1">
      <c r="A25" s="55" t="s">
        <v>5</v>
      </c>
      <c r="B25" s="93">
        <f aca="true" t="shared" si="4" ref="B25:H25">$A$4+4</f>
        <v>44547</v>
      </c>
      <c r="C25" s="93">
        <f t="shared" si="4"/>
        <v>44547</v>
      </c>
      <c r="D25" s="93">
        <f t="shared" si="4"/>
        <v>44547</v>
      </c>
      <c r="E25" s="93">
        <f t="shared" si="4"/>
        <v>44547</v>
      </c>
      <c r="F25" s="14">
        <f t="shared" si="4"/>
        <v>44547</v>
      </c>
      <c r="G25" s="14">
        <f t="shared" si="4"/>
        <v>44547</v>
      </c>
      <c r="H25" s="15">
        <f t="shared" si="4"/>
        <v>44547</v>
      </c>
    </row>
    <row r="26" spans="1:8" ht="60" customHeight="1" thickTop="1">
      <c r="A26" s="62" t="s">
        <v>0</v>
      </c>
      <c r="B26" s="91" t="s">
        <v>61</v>
      </c>
      <c r="C26" s="91" t="s">
        <v>60</v>
      </c>
      <c r="D26" s="91" t="s">
        <v>42</v>
      </c>
      <c r="E26" s="99" t="s">
        <v>72</v>
      </c>
      <c r="F26" s="32"/>
      <c r="G26" s="5"/>
      <c r="H26" s="5"/>
    </row>
    <row r="27" spans="1:8" ht="60" customHeight="1">
      <c r="A27" s="62" t="s">
        <v>10</v>
      </c>
      <c r="B27" s="91" t="s">
        <v>45</v>
      </c>
      <c r="C27" s="92" t="s">
        <v>60</v>
      </c>
      <c r="D27" s="91" t="s">
        <v>116</v>
      </c>
      <c r="E27" s="91" t="s">
        <v>46</v>
      </c>
      <c r="F27" s="32"/>
      <c r="G27" s="5"/>
      <c r="H27" s="5"/>
    </row>
    <row r="28" spans="1:8" ht="60" customHeight="1">
      <c r="A28" s="62" t="s">
        <v>13</v>
      </c>
      <c r="B28" s="91" t="s">
        <v>64</v>
      </c>
      <c r="C28" s="91" t="s">
        <v>45</v>
      </c>
      <c r="D28" s="91" t="s">
        <v>92</v>
      </c>
      <c r="E28" s="91" t="s">
        <v>23</v>
      </c>
      <c r="F28" s="32"/>
      <c r="G28" s="5"/>
      <c r="H28" s="5"/>
    </row>
    <row r="29" spans="1:8" ht="60" customHeight="1" thickBot="1">
      <c r="A29" s="62" t="s">
        <v>11</v>
      </c>
      <c r="B29" s="94"/>
      <c r="C29" s="91" t="s">
        <v>64</v>
      </c>
      <c r="D29" s="91" t="s">
        <v>93</v>
      </c>
      <c r="E29" s="94"/>
      <c r="F29" s="29"/>
      <c r="G29" s="18"/>
      <c r="H29" s="18"/>
    </row>
    <row r="30" spans="1:8" ht="14.25" customHeight="1" thickBot="1" thickTop="1">
      <c r="A30" s="70" t="s">
        <v>6</v>
      </c>
      <c r="B30" s="93">
        <f aca="true" t="shared" si="5" ref="B30:H30">$A$4+5</f>
        <v>44548</v>
      </c>
      <c r="C30" s="93">
        <f t="shared" si="5"/>
        <v>44548</v>
      </c>
      <c r="D30" s="93">
        <f t="shared" si="5"/>
        <v>44548</v>
      </c>
      <c r="E30" s="93">
        <f t="shared" si="5"/>
        <v>44548</v>
      </c>
      <c r="F30" s="14">
        <f t="shared" si="5"/>
        <v>44548</v>
      </c>
      <c r="G30" s="14">
        <f t="shared" si="5"/>
        <v>44548</v>
      </c>
      <c r="H30" s="15">
        <f t="shared" si="5"/>
        <v>44548</v>
      </c>
    </row>
    <row r="31" spans="1:8" ht="60" customHeight="1" thickTop="1">
      <c r="A31" s="62" t="s">
        <v>0</v>
      </c>
      <c r="B31" s="91" t="s">
        <v>45</v>
      </c>
      <c r="C31" s="91" t="s">
        <v>64</v>
      </c>
      <c r="D31" s="91" t="s">
        <v>68</v>
      </c>
      <c r="E31" s="94"/>
      <c r="F31" s="32"/>
      <c r="G31" s="5"/>
      <c r="H31" s="5"/>
    </row>
    <row r="32" spans="1:8" ht="60" customHeight="1">
      <c r="A32" s="62" t="s">
        <v>10</v>
      </c>
      <c r="B32" s="91" t="s">
        <v>60</v>
      </c>
      <c r="C32" s="91" t="s">
        <v>45</v>
      </c>
      <c r="D32" s="91" t="s">
        <v>71</v>
      </c>
      <c r="E32" s="88"/>
      <c r="F32" s="32"/>
      <c r="G32" s="5"/>
      <c r="H32" s="5"/>
    </row>
    <row r="33" spans="1:8" ht="60" customHeight="1">
      <c r="A33" s="62" t="s">
        <v>13</v>
      </c>
      <c r="B33" s="109"/>
      <c r="C33" s="109"/>
      <c r="D33" s="91" t="s">
        <v>42</v>
      </c>
      <c r="E33" s="94"/>
      <c r="F33" s="32"/>
      <c r="G33" s="5"/>
      <c r="H33" s="5"/>
    </row>
    <row r="34" spans="1:8" ht="60" customHeight="1" thickBot="1">
      <c r="A34" s="62" t="s">
        <v>11</v>
      </c>
      <c r="B34" s="88"/>
      <c r="C34" s="91"/>
      <c r="D34" s="99" t="s">
        <v>117</v>
      </c>
      <c r="E34" s="96"/>
      <c r="F34" s="29"/>
      <c r="G34" s="18"/>
      <c r="H34" s="18"/>
    </row>
    <row r="35" spans="1:8" ht="14.25" customHeight="1" thickBot="1" thickTop="1">
      <c r="A35" s="85"/>
      <c r="B35" s="95"/>
      <c r="C35" s="95"/>
      <c r="D35" s="101"/>
      <c r="E35" s="102"/>
      <c r="F35" s="14"/>
      <c r="G35" s="14"/>
      <c r="H35" s="15"/>
    </row>
    <row r="36" spans="1:8" ht="13.5" thickTop="1">
      <c r="A36" s="52"/>
      <c r="B36" s="50"/>
      <c r="C36" s="9"/>
      <c r="E36" s="50"/>
      <c r="H36" s="9"/>
    </row>
    <row r="37" spans="1:7" ht="20.25">
      <c r="A37" s="110" t="s">
        <v>16</v>
      </c>
      <c r="B37" s="110"/>
      <c r="C37" s="110"/>
      <c r="G37" s="16"/>
    </row>
    <row r="38" spans="1:3" ht="12.75">
      <c r="A38" s="7"/>
      <c r="B38" s="9"/>
      <c r="C38" s="9"/>
    </row>
    <row r="39" spans="1:3" ht="12.75">
      <c r="A39" s="7"/>
      <c r="B39" s="9"/>
      <c r="C39" s="9"/>
    </row>
  </sheetData>
  <sheetProtection/>
  <mergeCells count="9">
    <mergeCell ref="B14:E14"/>
    <mergeCell ref="B6:E6"/>
    <mergeCell ref="B13:E13"/>
    <mergeCell ref="B33:C33"/>
    <mergeCell ref="A37:C37"/>
    <mergeCell ref="B1:D1"/>
    <mergeCell ref="B18:E18"/>
    <mergeCell ref="B23:E23"/>
    <mergeCell ref="A2:H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G37"/>
  <sheetViews>
    <sheetView view="pageBreakPreview" zoomScale="75" zoomScaleNormal="40" zoomScaleSheetLayoutView="75" zoomScalePageLayoutView="0" workbookViewId="0" topLeftCell="A1">
      <selection activeCell="C8" sqref="C8"/>
    </sheetView>
  </sheetViews>
  <sheetFormatPr defaultColWidth="9.00390625" defaultRowHeight="12.75"/>
  <cols>
    <col min="1" max="1" width="14.00390625" style="1" customWidth="1"/>
    <col min="2" max="2" width="46.375" style="2" customWidth="1"/>
    <col min="3" max="3" width="45.375" style="2" customWidth="1"/>
    <col min="4" max="4" width="47.75390625" style="2" customWidth="1"/>
    <col min="5" max="5" width="57.25390625" style="2" customWidth="1"/>
    <col min="6" max="16384" width="9.125" style="1" customWidth="1"/>
  </cols>
  <sheetData>
    <row r="1" spans="1:5" ht="124.5" customHeight="1">
      <c r="A1" s="7"/>
      <c r="B1" s="111" t="s">
        <v>18</v>
      </c>
      <c r="C1" s="111"/>
      <c r="D1" s="111"/>
      <c r="E1" s="22" t="s">
        <v>15</v>
      </c>
    </row>
    <row r="2" spans="1:5" ht="18.75">
      <c r="A2" s="112" t="str">
        <f>"РАСПИСАНИЕ  2  КУРСА  С  "&amp;TEXT(A4,"ДД. ММ. ГГГГ")&amp;" ПО  "&amp;TEXT(A4+5,"ДД. ММ. ГГГГ")</f>
        <v>РАСПИСАНИЕ  2  КУРСА  С  13. 12. 2021 ПО  18. 12. 2021</v>
      </c>
      <c r="B2" s="112"/>
      <c r="C2" s="112"/>
      <c r="D2" s="112"/>
      <c r="E2" s="112"/>
    </row>
    <row r="3" spans="1:7" ht="13.5" thickBot="1">
      <c r="A3" s="57"/>
      <c r="B3" s="27"/>
      <c r="D3" s="27"/>
      <c r="E3" s="27"/>
      <c r="F3" s="7"/>
      <c r="G3" s="7"/>
    </row>
    <row r="4" spans="1:7" ht="21.75" thickBot="1" thickTop="1">
      <c r="A4" s="58">
        <v>44543</v>
      </c>
      <c r="B4" s="36" t="s">
        <v>24</v>
      </c>
      <c r="C4" s="36" t="s">
        <v>25</v>
      </c>
      <c r="D4" s="36" t="s">
        <v>26</v>
      </c>
      <c r="E4" s="37" t="s">
        <v>27</v>
      </c>
      <c r="F4" s="7"/>
      <c r="G4" s="7"/>
    </row>
    <row r="5" spans="1:7" ht="15.75" customHeight="1" thickTop="1">
      <c r="A5" s="59" t="s">
        <v>1</v>
      </c>
      <c r="B5" s="60">
        <f>$A$4</f>
        <v>44543</v>
      </c>
      <c r="C5" s="60">
        <f>$A$4</f>
        <v>44543</v>
      </c>
      <c r="D5" s="60">
        <f>$A$4</f>
        <v>44543</v>
      </c>
      <c r="E5" s="61">
        <f>$A$4</f>
        <v>44543</v>
      </c>
      <c r="F5" s="7"/>
      <c r="G5" s="7"/>
    </row>
    <row r="6" spans="1:7" ht="60" customHeight="1">
      <c r="A6" s="49" t="s">
        <v>0</v>
      </c>
      <c r="B6" s="91"/>
      <c r="C6" s="91"/>
      <c r="D6" s="91" t="s">
        <v>123</v>
      </c>
      <c r="E6" s="91" t="s">
        <v>38</v>
      </c>
      <c r="F6" s="7"/>
      <c r="G6" s="7"/>
    </row>
    <row r="7" spans="1:5" ht="60" customHeight="1">
      <c r="A7" s="62" t="s">
        <v>10</v>
      </c>
      <c r="B7" s="91"/>
      <c r="C7" s="88"/>
      <c r="D7" s="91" t="s">
        <v>104</v>
      </c>
      <c r="E7" s="91" t="s">
        <v>121</v>
      </c>
    </row>
    <row r="8" spans="1:5" ht="60" customHeight="1">
      <c r="A8" s="45" t="s">
        <v>13</v>
      </c>
      <c r="B8" s="91"/>
      <c r="C8" s="88"/>
      <c r="D8" s="91" t="s">
        <v>23</v>
      </c>
      <c r="E8" s="91" t="s">
        <v>43</v>
      </c>
    </row>
    <row r="9" spans="1:7" ht="60" customHeight="1">
      <c r="A9" s="46" t="s">
        <v>11</v>
      </c>
      <c r="B9" s="106" t="s">
        <v>99</v>
      </c>
      <c r="C9" s="106"/>
      <c r="D9" s="106"/>
      <c r="E9" s="106"/>
      <c r="F9" s="113"/>
      <c r="G9" s="113"/>
    </row>
    <row r="10" spans="1:7" ht="12.75">
      <c r="A10" s="64" t="s">
        <v>2</v>
      </c>
      <c r="B10" s="93">
        <f>$A$4+1</f>
        <v>44544</v>
      </c>
      <c r="C10" s="93">
        <f>$A$4+1</f>
        <v>44544</v>
      </c>
      <c r="D10" s="93">
        <f>$A$4+1</f>
        <v>44544</v>
      </c>
      <c r="E10" s="93">
        <f>$A$4+1</f>
        <v>44544</v>
      </c>
      <c r="F10" s="7"/>
      <c r="G10" s="7"/>
    </row>
    <row r="11" spans="1:5" ht="60" customHeight="1">
      <c r="A11" s="45" t="s">
        <v>0</v>
      </c>
      <c r="B11" s="91"/>
      <c r="C11" s="94"/>
      <c r="D11" s="87" t="s">
        <v>41</v>
      </c>
      <c r="E11" s="87" t="s">
        <v>87</v>
      </c>
    </row>
    <row r="12" spans="1:5" ht="60" customHeight="1">
      <c r="A12" s="62" t="s">
        <v>10</v>
      </c>
      <c r="B12" s="91"/>
      <c r="C12" s="91"/>
      <c r="D12" s="91" t="s">
        <v>81</v>
      </c>
      <c r="E12" s="91" t="s">
        <v>127</v>
      </c>
    </row>
    <row r="13" spans="1:5" ht="60" customHeight="1">
      <c r="A13" s="45" t="s">
        <v>13</v>
      </c>
      <c r="B13" s="91"/>
      <c r="C13" s="94"/>
      <c r="D13" s="91" t="s">
        <v>122</v>
      </c>
      <c r="E13" s="91" t="s">
        <v>128</v>
      </c>
    </row>
    <row r="14" spans="1:7" ht="60" customHeight="1">
      <c r="A14" s="47" t="s">
        <v>11</v>
      </c>
      <c r="B14" s="89"/>
      <c r="C14" s="89"/>
      <c r="D14" s="87" t="s">
        <v>98</v>
      </c>
      <c r="E14" s="91"/>
      <c r="G14" s="7"/>
    </row>
    <row r="15" spans="1:7" ht="12.75">
      <c r="A15" s="65" t="s">
        <v>3</v>
      </c>
      <c r="B15" s="93">
        <f>$A$4+2</f>
        <v>44545</v>
      </c>
      <c r="C15" s="93">
        <f>$A$4+2</f>
        <v>44545</v>
      </c>
      <c r="D15" s="93">
        <f>$A$4+2</f>
        <v>44545</v>
      </c>
      <c r="E15" s="93">
        <f>$A$4+2</f>
        <v>44545</v>
      </c>
      <c r="F15" s="7"/>
      <c r="G15" s="7"/>
    </row>
    <row r="16" spans="1:5" ht="65.25" customHeight="1">
      <c r="A16" s="45" t="s">
        <v>0</v>
      </c>
      <c r="B16" s="91"/>
      <c r="C16" s="91"/>
      <c r="D16" s="91" t="s">
        <v>103</v>
      </c>
      <c r="E16" s="91" t="s">
        <v>49</v>
      </c>
    </row>
    <row r="17" spans="1:5" ht="60" customHeight="1">
      <c r="A17" s="62" t="s">
        <v>10</v>
      </c>
      <c r="B17" s="106" t="s">
        <v>17</v>
      </c>
      <c r="C17" s="106"/>
      <c r="D17" s="106"/>
      <c r="E17" s="106"/>
    </row>
    <row r="18" spans="1:5" ht="60" customHeight="1">
      <c r="A18" s="45" t="s">
        <v>13</v>
      </c>
      <c r="B18" s="91"/>
      <c r="C18" s="91"/>
      <c r="D18" s="87" t="s">
        <v>80</v>
      </c>
      <c r="E18" s="91" t="s">
        <v>33</v>
      </c>
    </row>
    <row r="19" spans="1:5" ht="60" customHeight="1">
      <c r="A19" s="46" t="s">
        <v>11</v>
      </c>
      <c r="B19" s="94"/>
      <c r="C19" s="94"/>
      <c r="D19" s="91" t="s">
        <v>129</v>
      </c>
      <c r="E19" s="91" t="s">
        <v>52</v>
      </c>
    </row>
    <row r="20" spans="1:5" ht="12.75">
      <c r="A20" s="56" t="s">
        <v>4</v>
      </c>
      <c r="B20" s="93">
        <f>$A$4+3</f>
        <v>44546</v>
      </c>
      <c r="C20" s="93">
        <f>$A$4+3</f>
        <v>44546</v>
      </c>
      <c r="D20" s="93">
        <f>$A$4+3</f>
        <v>44546</v>
      </c>
      <c r="E20" s="93">
        <f>$A$4+3</f>
        <v>44546</v>
      </c>
    </row>
    <row r="21" spans="1:5" ht="60" customHeight="1">
      <c r="A21" s="62" t="s">
        <v>0</v>
      </c>
      <c r="B21" s="91"/>
      <c r="C21" s="91"/>
      <c r="D21" s="87" t="s">
        <v>41</v>
      </c>
      <c r="E21" s="91" t="s">
        <v>49</v>
      </c>
    </row>
    <row r="22" spans="1:5" ht="60" customHeight="1">
      <c r="A22" s="62" t="s">
        <v>10</v>
      </c>
      <c r="B22" s="91"/>
      <c r="C22" s="91"/>
      <c r="D22" s="87" t="s">
        <v>90</v>
      </c>
      <c r="E22" s="87" t="s">
        <v>82</v>
      </c>
    </row>
    <row r="23" spans="1:5" ht="60" customHeight="1">
      <c r="A23" s="62" t="s">
        <v>13</v>
      </c>
      <c r="B23" s="91"/>
      <c r="C23" s="94"/>
      <c r="D23" s="87" t="s">
        <v>90</v>
      </c>
      <c r="E23" s="91" t="s">
        <v>119</v>
      </c>
    </row>
    <row r="24" spans="1:5" ht="60" customHeight="1">
      <c r="A24" s="62" t="s">
        <v>11</v>
      </c>
      <c r="B24" s="89"/>
      <c r="C24" s="89"/>
      <c r="D24" s="87" t="s">
        <v>98</v>
      </c>
      <c r="E24" s="91" t="s">
        <v>66</v>
      </c>
    </row>
    <row r="25" spans="1:5" ht="12.75">
      <c r="A25" s="53" t="s">
        <v>5</v>
      </c>
      <c r="B25" s="93">
        <f>$A$4+4</f>
        <v>44547</v>
      </c>
      <c r="C25" s="93">
        <f>$A$4+4</f>
        <v>44547</v>
      </c>
      <c r="D25" s="93">
        <f>$A$4+4</f>
        <v>44547</v>
      </c>
      <c r="E25" s="93">
        <f>$A$4+4</f>
        <v>44547</v>
      </c>
    </row>
    <row r="26" spans="1:5" ht="60" customHeight="1">
      <c r="A26" s="46" t="s">
        <v>0</v>
      </c>
      <c r="B26" s="91"/>
      <c r="C26" s="91"/>
      <c r="D26" s="91" t="s">
        <v>130</v>
      </c>
      <c r="E26" s="94"/>
    </row>
    <row r="27" spans="1:5" ht="60" customHeight="1">
      <c r="A27" s="62" t="s">
        <v>10</v>
      </c>
      <c r="B27" s="91"/>
      <c r="C27" s="94"/>
      <c r="D27" s="91" t="s">
        <v>131</v>
      </c>
      <c r="E27" s="91" t="s">
        <v>43</v>
      </c>
    </row>
    <row r="28" spans="1:5" ht="60" customHeight="1">
      <c r="A28" s="45" t="s">
        <v>13</v>
      </c>
      <c r="B28" s="91"/>
      <c r="C28" s="91"/>
      <c r="D28" s="91" t="s">
        <v>88</v>
      </c>
      <c r="E28" s="91" t="s">
        <v>66</v>
      </c>
    </row>
    <row r="29" spans="1:5" ht="60" customHeight="1">
      <c r="A29" s="46" t="s">
        <v>11</v>
      </c>
      <c r="B29" s="109"/>
      <c r="C29" s="109"/>
      <c r="D29" s="91" t="s">
        <v>88</v>
      </c>
      <c r="E29" s="94"/>
    </row>
    <row r="30" spans="1:5" ht="12.75">
      <c r="A30" s="64" t="s">
        <v>6</v>
      </c>
      <c r="B30" s="93">
        <f>$A$4+5</f>
        <v>44548</v>
      </c>
      <c r="C30" s="93">
        <f>$A$4+5</f>
        <v>44548</v>
      </c>
      <c r="D30" s="93">
        <f>$A$4+5</f>
        <v>44548</v>
      </c>
      <c r="E30" s="93">
        <f>$A$4+5</f>
        <v>44548</v>
      </c>
    </row>
    <row r="31" spans="1:5" ht="60" customHeight="1">
      <c r="A31" s="62" t="s">
        <v>0</v>
      </c>
      <c r="B31" s="88"/>
      <c r="C31" s="88"/>
      <c r="D31" s="91" t="s">
        <v>124</v>
      </c>
      <c r="E31" s="91"/>
    </row>
    <row r="32" spans="1:5" ht="60" customHeight="1">
      <c r="A32" s="62" t="s">
        <v>10</v>
      </c>
      <c r="B32" s="88"/>
      <c r="C32" s="88"/>
      <c r="D32" s="88"/>
      <c r="E32" s="91" t="s">
        <v>120</v>
      </c>
    </row>
    <row r="33" spans="1:5" ht="60" customHeight="1">
      <c r="A33" s="62" t="s">
        <v>13</v>
      </c>
      <c r="B33" s="88"/>
      <c r="C33" s="88"/>
      <c r="D33" s="88"/>
      <c r="E33" s="91" t="s">
        <v>120</v>
      </c>
    </row>
    <row r="34" spans="1:5" ht="60" customHeight="1">
      <c r="A34" s="62" t="s">
        <v>11</v>
      </c>
      <c r="B34" s="96"/>
      <c r="C34" s="96"/>
      <c r="D34" s="96"/>
      <c r="E34" s="91" t="s">
        <v>119</v>
      </c>
    </row>
    <row r="35" spans="1:5" ht="12.75">
      <c r="A35" s="63"/>
      <c r="B35" s="51"/>
      <c r="C35" s="51"/>
      <c r="D35" s="51"/>
      <c r="E35" s="48"/>
    </row>
    <row r="37" spans="1:6" ht="20.25">
      <c r="A37" s="86" t="str">
        <f>'1 КУРС'!A37:C37</f>
        <v>ДЕКАН</v>
      </c>
      <c r="B37" s="86"/>
      <c r="C37" s="86"/>
      <c r="E37" s="6"/>
      <c r="F37" s="6"/>
    </row>
  </sheetData>
  <sheetProtection/>
  <mergeCells count="6">
    <mergeCell ref="F9:G9"/>
    <mergeCell ref="A2:E2"/>
    <mergeCell ref="B17:E17"/>
    <mergeCell ref="B9:E9"/>
    <mergeCell ref="B1:D1"/>
    <mergeCell ref="B29:C29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F37"/>
  <sheetViews>
    <sheetView view="pageBreakPreview" zoomScale="75" zoomScaleNormal="40" zoomScaleSheetLayoutView="75" zoomScalePageLayoutView="0" workbookViewId="0" topLeftCell="A1">
      <selection activeCell="C7" sqref="C7"/>
    </sheetView>
  </sheetViews>
  <sheetFormatPr defaultColWidth="9.00390625" defaultRowHeight="12.75"/>
  <cols>
    <col min="1" max="1" width="15.00390625" style="1" customWidth="1"/>
    <col min="2" max="2" width="61.875" style="2" customWidth="1"/>
    <col min="3" max="3" width="64.25390625" style="2" customWidth="1"/>
    <col min="4" max="4" width="72.25390625" style="2" customWidth="1"/>
    <col min="5" max="16384" width="9.125" style="1" customWidth="1"/>
  </cols>
  <sheetData>
    <row r="1" spans="1:4" ht="124.5" customHeight="1">
      <c r="A1" s="7"/>
      <c r="B1" s="111" t="s">
        <v>18</v>
      </c>
      <c r="C1" s="111"/>
      <c r="D1" s="22" t="s">
        <v>15</v>
      </c>
    </row>
    <row r="2" spans="1:4" ht="18.75">
      <c r="A2" s="112" t="str">
        <f>"РАСПИСАНИЕ  3  КУРСА  С  "&amp;TEXT(A4,"ДД. ММ. ГГГГ")&amp;" ПО  "&amp;TEXT(A4+5,"ДД. ММ. ГГГГ")</f>
        <v>РАСПИСАНИЕ  3  КУРСА  С  13. 12. 2021 ПО  18. 12. 2021</v>
      </c>
      <c r="B2" s="112"/>
      <c r="C2" s="112"/>
      <c r="D2" s="112"/>
    </row>
    <row r="3" spans="1:6" ht="13.5" thickBot="1">
      <c r="A3" s="57"/>
      <c r="C3" s="27"/>
      <c r="E3" s="7"/>
      <c r="F3" s="7"/>
    </row>
    <row r="4" spans="1:6" ht="21.75" thickBot="1" thickTop="1">
      <c r="A4" s="75">
        <f>'1 КУРС'!A4</f>
        <v>44543</v>
      </c>
      <c r="B4" s="77" t="s">
        <v>28</v>
      </c>
      <c r="C4" s="77" t="s">
        <v>29</v>
      </c>
      <c r="D4" s="78" t="s">
        <v>30</v>
      </c>
      <c r="E4" s="7"/>
      <c r="F4" s="7"/>
    </row>
    <row r="5" spans="1:6" ht="15.75" customHeight="1" thickTop="1">
      <c r="A5" s="74" t="s">
        <v>1</v>
      </c>
      <c r="B5" s="54">
        <f>$A$4</f>
        <v>44543</v>
      </c>
      <c r="C5" s="54">
        <f>$A$4</f>
        <v>44543</v>
      </c>
      <c r="D5" s="54">
        <f>$A$4</f>
        <v>44543</v>
      </c>
      <c r="E5" s="7"/>
      <c r="F5" s="7"/>
    </row>
    <row r="6" spans="1:6" ht="60" customHeight="1">
      <c r="A6" s="49" t="s">
        <v>0</v>
      </c>
      <c r="B6" s="91" t="s">
        <v>73</v>
      </c>
      <c r="C6" s="87" t="s">
        <v>77</v>
      </c>
      <c r="D6" s="91"/>
      <c r="E6" s="7"/>
      <c r="F6" s="7"/>
    </row>
    <row r="7" spans="1:4" ht="60" customHeight="1">
      <c r="A7" s="62" t="s">
        <v>10</v>
      </c>
      <c r="B7" s="87" t="s">
        <v>78</v>
      </c>
      <c r="C7" s="91" t="s">
        <v>56</v>
      </c>
      <c r="D7" s="87" t="s">
        <v>125</v>
      </c>
    </row>
    <row r="8" spans="1:4" ht="60" customHeight="1">
      <c r="A8" s="62" t="s">
        <v>13</v>
      </c>
      <c r="B8" s="109" t="s">
        <v>84</v>
      </c>
      <c r="C8" s="109"/>
      <c r="D8" s="87" t="s">
        <v>58</v>
      </c>
    </row>
    <row r="9" spans="1:6" ht="60" customHeight="1">
      <c r="A9" s="62" t="s">
        <v>11</v>
      </c>
      <c r="B9" s="88"/>
      <c r="C9" s="88"/>
      <c r="D9" s="87" t="s">
        <v>58</v>
      </c>
      <c r="E9" s="113"/>
      <c r="F9" s="113"/>
    </row>
    <row r="10" spans="1:6" ht="12.75">
      <c r="A10" s="70" t="s">
        <v>2</v>
      </c>
      <c r="B10" s="93">
        <f>$A$4+1</f>
        <v>44544</v>
      </c>
      <c r="C10" s="93">
        <f>$A$4+1</f>
        <v>44544</v>
      </c>
      <c r="D10" s="93">
        <f>$A$4+1</f>
        <v>44544</v>
      </c>
      <c r="E10" s="7"/>
      <c r="F10" s="7"/>
    </row>
    <row r="11" spans="1:4" ht="60" customHeight="1">
      <c r="A11" s="62" t="s">
        <v>0</v>
      </c>
      <c r="B11" s="91" t="s">
        <v>57</v>
      </c>
      <c r="C11" s="87" t="s">
        <v>86</v>
      </c>
      <c r="D11" s="87" t="s">
        <v>95</v>
      </c>
    </row>
    <row r="12" spans="1:4" ht="60" customHeight="1">
      <c r="A12" s="62" t="s">
        <v>10</v>
      </c>
      <c r="B12" s="87" t="s">
        <v>86</v>
      </c>
      <c r="C12" s="91" t="s">
        <v>57</v>
      </c>
      <c r="D12" s="94"/>
    </row>
    <row r="13" spans="1:4" ht="60" customHeight="1">
      <c r="A13" s="45" t="s">
        <v>13</v>
      </c>
      <c r="B13" s="91" t="s">
        <v>56</v>
      </c>
      <c r="C13" s="91" t="s">
        <v>44</v>
      </c>
      <c r="D13" s="87" t="s">
        <v>86</v>
      </c>
    </row>
    <row r="14" spans="1:6" ht="60" customHeight="1">
      <c r="A14" s="62" t="s">
        <v>11</v>
      </c>
      <c r="B14" s="91"/>
      <c r="C14" s="88"/>
      <c r="D14" s="87" t="s">
        <v>96</v>
      </c>
      <c r="F14" s="7"/>
    </row>
    <row r="15" spans="1:6" ht="12.75">
      <c r="A15" s="70" t="s">
        <v>3</v>
      </c>
      <c r="B15" s="93">
        <f>$A$4+2</f>
        <v>44545</v>
      </c>
      <c r="C15" s="93">
        <f>$A$4+2</f>
        <v>44545</v>
      </c>
      <c r="D15" s="93">
        <f>$A$4+2</f>
        <v>44545</v>
      </c>
      <c r="E15" s="7"/>
      <c r="F15" s="7"/>
    </row>
    <row r="16" spans="1:4" ht="61.5" customHeight="1">
      <c r="A16" s="62" t="s">
        <v>0</v>
      </c>
      <c r="B16" s="106" t="s">
        <v>39</v>
      </c>
      <c r="C16" s="106"/>
      <c r="D16" s="106"/>
    </row>
    <row r="17" spans="1:4" ht="60" customHeight="1">
      <c r="A17" s="62" t="s">
        <v>10</v>
      </c>
      <c r="B17" s="91" t="s">
        <v>56</v>
      </c>
      <c r="C17" s="89" t="s">
        <v>74</v>
      </c>
      <c r="D17" s="87" t="s">
        <v>58</v>
      </c>
    </row>
    <row r="18" spans="1:4" ht="60" customHeight="1">
      <c r="A18" s="62" t="s">
        <v>13</v>
      </c>
      <c r="B18" s="89" t="s">
        <v>74</v>
      </c>
      <c r="C18" s="87" t="s">
        <v>77</v>
      </c>
      <c r="D18" s="87" t="s">
        <v>79</v>
      </c>
    </row>
    <row r="19" spans="1:4" ht="60" customHeight="1">
      <c r="A19" s="62" t="s">
        <v>11</v>
      </c>
      <c r="B19" s="87" t="s">
        <v>83</v>
      </c>
      <c r="C19" s="91" t="s">
        <v>73</v>
      </c>
      <c r="D19" s="87" t="s">
        <v>126</v>
      </c>
    </row>
    <row r="20" spans="1:4" ht="12.75">
      <c r="A20" s="70" t="s">
        <v>4</v>
      </c>
      <c r="B20" s="93">
        <f>$A$4+3</f>
        <v>44546</v>
      </c>
      <c r="C20" s="93">
        <f>$A$4+3</f>
        <v>44546</v>
      </c>
      <c r="D20" s="93">
        <f>$A$4+3</f>
        <v>44546</v>
      </c>
    </row>
    <row r="21" spans="1:4" ht="60" customHeight="1">
      <c r="A21" s="62" t="s">
        <v>0</v>
      </c>
      <c r="B21" s="87" t="s">
        <v>40</v>
      </c>
      <c r="C21" s="91" t="s">
        <v>57</v>
      </c>
      <c r="D21" s="87" t="s">
        <v>95</v>
      </c>
    </row>
    <row r="22" spans="1:4" ht="60" customHeight="1">
      <c r="A22" s="62" t="s">
        <v>10</v>
      </c>
      <c r="B22" s="91" t="s">
        <v>57</v>
      </c>
      <c r="C22" s="87" t="s">
        <v>70</v>
      </c>
      <c r="D22" s="91" t="s">
        <v>97</v>
      </c>
    </row>
    <row r="23" spans="1:4" ht="60" customHeight="1">
      <c r="A23" s="62" t="s">
        <v>13</v>
      </c>
      <c r="B23" s="87" t="s">
        <v>70</v>
      </c>
      <c r="C23" s="91" t="s">
        <v>56</v>
      </c>
      <c r="D23" s="91" t="s">
        <v>89</v>
      </c>
    </row>
    <row r="24" spans="1:4" ht="60" customHeight="1">
      <c r="A24" s="62" t="s">
        <v>11</v>
      </c>
      <c r="B24" s="88"/>
      <c r="C24" s="94"/>
      <c r="D24" s="87" t="s">
        <v>96</v>
      </c>
    </row>
    <row r="25" spans="1:4" ht="12.75">
      <c r="A25" s="70" t="s">
        <v>5</v>
      </c>
      <c r="B25" s="93">
        <f>$A$4+4</f>
        <v>44547</v>
      </c>
      <c r="C25" s="93">
        <f>$A$4+4</f>
        <v>44547</v>
      </c>
      <c r="D25" s="93">
        <f>$A$4+4</f>
        <v>44547</v>
      </c>
    </row>
    <row r="26" spans="1:4" ht="60" customHeight="1">
      <c r="A26" s="62" t="s">
        <v>0</v>
      </c>
      <c r="B26" s="91" t="s">
        <v>44</v>
      </c>
      <c r="C26" s="87" t="s">
        <v>40</v>
      </c>
      <c r="D26" s="91" t="s">
        <v>94</v>
      </c>
    </row>
    <row r="27" spans="1:4" ht="60" customHeight="1">
      <c r="A27" s="62" t="s">
        <v>10</v>
      </c>
      <c r="B27" s="91" t="s">
        <v>67</v>
      </c>
      <c r="C27" s="91" t="s">
        <v>73</v>
      </c>
      <c r="D27" s="91" t="s">
        <v>115</v>
      </c>
    </row>
    <row r="28" spans="1:4" ht="60" customHeight="1">
      <c r="A28" s="45" t="s">
        <v>13</v>
      </c>
      <c r="B28" s="91" t="s">
        <v>73</v>
      </c>
      <c r="C28" s="91" t="s">
        <v>67</v>
      </c>
      <c r="D28" s="87" t="s">
        <v>79</v>
      </c>
    </row>
    <row r="29" spans="1:4" ht="60" customHeight="1">
      <c r="A29" s="46" t="s">
        <v>11</v>
      </c>
      <c r="B29" s="106" t="s">
        <v>17</v>
      </c>
      <c r="C29" s="106"/>
      <c r="D29" s="106"/>
    </row>
    <row r="30" spans="1:4" ht="12.75">
      <c r="A30" s="42" t="s">
        <v>6</v>
      </c>
      <c r="B30" s="93">
        <f>$A$4+5</f>
        <v>44548</v>
      </c>
      <c r="C30" s="93">
        <f>$A$4+5</f>
        <v>44548</v>
      </c>
      <c r="D30" s="93">
        <f>$A$4+5</f>
        <v>44548</v>
      </c>
    </row>
    <row r="31" spans="1:4" ht="60" customHeight="1">
      <c r="A31" s="49" t="s">
        <v>0</v>
      </c>
      <c r="B31" s="94"/>
      <c r="C31" s="91" t="s">
        <v>85</v>
      </c>
      <c r="D31" s="87" t="s">
        <v>86</v>
      </c>
    </row>
    <row r="32" spans="1:4" ht="60" customHeight="1">
      <c r="A32" s="62" t="s">
        <v>10</v>
      </c>
      <c r="B32" s="91" t="s">
        <v>73</v>
      </c>
      <c r="C32" s="87" t="s">
        <v>86</v>
      </c>
      <c r="D32" s="91" t="s">
        <v>76</v>
      </c>
    </row>
    <row r="33" spans="1:4" ht="60" customHeight="1">
      <c r="A33" s="45" t="s">
        <v>13</v>
      </c>
      <c r="B33" s="87" t="s">
        <v>86</v>
      </c>
      <c r="C33" s="91" t="s">
        <v>73</v>
      </c>
      <c r="D33" s="91" t="s">
        <v>89</v>
      </c>
    </row>
    <row r="34" spans="1:4" ht="60" customHeight="1">
      <c r="A34" s="46" t="s">
        <v>11</v>
      </c>
      <c r="B34" s="91" t="s">
        <v>85</v>
      </c>
      <c r="C34" s="88"/>
      <c r="D34" s="94"/>
    </row>
    <row r="35" spans="1:4" ht="12.75">
      <c r="A35" s="72"/>
      <c r="B35" s="95"/>
      <c r="C35" s="95"/>
      <c r="D35" s="95"/>
    </row>
    <row r="36" spans="1:4" ht="12.75">
      <c r="A36" s="52"/>
      <c r="D36" s="50"/>
    </row>
    <row r="37" spans="1:5" ht="20.25">
      <c r="A37" s="114" t="str">
        <f>'1 КУРС'!A37:C37</f>
        <v>ДЕКАН</v>
      </c>
      <c r="B37" s="114"/>
      <c r="C37" s="114"/>
      <c r="E37" s="6"/>
    </row>
  </sheetData>
  <sheetProtection/>
  <mergeCells count="7">
    <mergeCell ref="B1:C1"/>
    <mergeCell ref="B16:D16"/>
    <mergeCell ref="A2:D2"/>
    <mergeCell ref="E9:F9"/>
    <mergeCell ref="A37:C37"/>
    <mergeCell ref="B29:D29"/>
    <mergeCell ref="B8:C8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37"/>
  <sheetViews>
    <sheetView view="pageBreakPreview" zoomScale="75" zoomScaleNormal="40" zoomScaleSheetLayoutView="75" zoomScalePageLayoutView="0" workbookViewId="0" topLeftCell="A1">
      <selection activeCell="D29" sqref="D29"/>
    </sheetView>
  </sheetViews>
  <sheetFormatPr defaultColWidth="9.00390625" defaultRowHeight="12.75"/>
  <cols>
    <col min="1" max="1" width="14.25390625" style="1" customWidth="1"/>
    <col min="2" max="2" width="60.75390625" style="2" customWidth="1"/>
    <col min="3" max="3" width="60.25390625" style="2" customWidth="1"/>
    <col min="4" max="4" width="59.00390625" style="2" customWidth="1"/>
    <col min="5" max="5" width="41.375" style="1" customWidth="1"/>
    <col min="6" max="16384" width="9.125" style="1" customWidth="1"/>
  </cols>
  <sheetData>
    <row r="1" spans="1:4" s="4" customFormat="1" ht="121.5" customHeight="1">
      <c r="A1" s="7"/>
      <c r="B1" s="111" t="s">
        <v>18</v>
      </c>
      <c r="C1" s="111"/>
      <c r="D1" s="19" t="s">
        <v>15</v>
      </c>
    </row>
    <row r="2" spans="1:4" ht="18.75">
      <c r="A2" s="112" t="str">
        <f>"РАСПИСАНИЕ  4  КУРСА  С  "&amp;TEXT(A4,"ДД. ММ. ГГГГ")&amp;" ПО  "&amp;TEXT(A4+5,"ДД. ММ. ГГГГ")</f>
        <v>РАСПИСАНИЕ  4  КУРСА  С  13. 12. 2021 ПО  18. 12. 2021</v>
      </c>
      <c r="B2" s="112"/>
      <c r="C2" s="112"/>
      <c r="D2" s="68"/>
    </row>
    <row r="3" spans="1:3" ht="12.75">
      <c r="A3" s="7"/>
      <c r="B3" s="9"/>
      <c r="C3" s="9"/>
    </row>
    <row r="4" spans="1:4" ht="20.25">
      <c r="A4" s="79">
        <f>'1 КУРС'!A4</f>
        <v>44543</v>
      </c>
      <c r="B4" s="80" t="s">
        <v>31</v>
      </c>
      <c r="C4" s="80" t="s">
        <v>36</v>
      </c>
      <c r="D4" s="80" t="s">
        <v>37</v>
      </c>
    </row>
    <row r="5" spans="1:4" ht="12.75">
      <c r="A5" s="81" t="s">
        <v>1</v>
      </c>
      <c r="B5" s="54">
        <f>$A$4</f>
        <v>44543</v>
      </c>
      <c r="C5" s="54">
        <f>$A$4</f>
        <v>44543</v>
      </c>
      <c r="D5" s="54">
        <f>$A$4</f>
        <v>44543</v>
      </c>
    </row>
    <row r="6" spans="1:4" s="4" customFormat="1" ht="60" customHeight="1">
      <c r="A6" s="62" t="s">
        <v>0</v>
      </c>
      <c r="C6" s="83"/>
      <c r="D6" s="24" t="s">
        <v>105</v>
      </c>
    </row>
    <row r="7" spans="1:4" s="4" customFormat="1" ht="60" customHeight="1">
      <c r="A7" s="62" t="s">
        <v>10</v>
      </c>
      <c r="B7" s="24"/>
      <c r="C7" s="24"/>
      <c r="D7" s="24" t="s">
        <v>107</v>
      </c>
    </row>
    <row r="8" spans="1:14" s="4" customFormat="1" ht="60" customHeight="1">
      <c r="A8" s="62" t="s">
        <v>13</v>
      </c>
      <c r="B8" s="24"/>
      <c r="C8" s="24"/>
      <c r="N8" s="21"/>
    </row>
    <row r="9" spans="1:4" ht="60" customHeight="1">
      <c r="A9" s="62" t="s">
        <v>11</v>
      </c>
      <c r="B9" s="24"/>
      <c r="C9" s="24"/>
      <c r="D9" s="24"/>
    </row>
    <row r="10" spans="1:4" ht="12.75">
      <c r="A10" s="76" t="s">
        <v>2</v>
      </c>
      <c r="B10" s="54">
        <f>$A$4+1</f>
        <v>44544</v>
      </c>
      <c r="C10" s="54">
        <f>$A$4+1</f>
        <v>44544</v>
      </c>
      <c r="D10" s="54">
        <f>$A$4+1</f>
        <v>44544</v>
      </c>
    </row>
    <row r="11" spans="1:4" ht="60" customHeight="1">
      <c r="A11" s="62" t="s">
        <v>0</v>
      </c>
      <c r="B11" s="24"/>
      <c r="C11" s="66"/>
      <c r="D11" s="24" t="s">
        <v>112</v>
      </c>
    </row>
    <row r="12" spans="1:4" ht="60" customHeight="1">
      <c r="A12" s="62" t="s">
        <v>10</v>
      </c>
      <c r="B12" s="115"/>
      <c r="C12" s="115"/>
      <c r="D12" s="87" t="s">
        <v>106</v>
      </c>
    </row>
    <row r="13" spans="1:3" ht="60" customHeight="1">
      <c r="A13" s="62" t="s">
        <v>13</v>
      </c>
      <c r="B13" s="115"/>
      <c r="C13" s="115"/>
    </row>
    <row r="14" spans="1:4" ht="60" customHeight="1">
      <c r="A14" s="62" t="s">
        <v>11</v>
      </c>
      <c r="B14" s="24"/>
      <c r="D14" s="24" t="s">
        <v>113</v>
      </c>
    </row>
    <row r="15" spans="1:4" ht="12.75">
      <c r="A15" s="76" t="s">
        <v>3</v>
      </c>
      <c r="B15" s="54">
        <f>$A$4+2</f>
        <v>44545</v>
      </c>
      <c r="C15" s="54">
        <f>$A$4+2</f>
        <v>44545</v>
      </c>
      <c r="D15" s="54">
        <f>$A$4+2</f>
        <v>44545</v>
      </c>
    </row>
    <row r="16" spans="1:3" ht="60" customHeight="1">
      <c r="A16" s="62" t="s">
        <v>0</v>
      </c>
      <c r="B16" s="66"/>
      <c r="C16" s="66"/>
    </row>
    <row r="17" spans="1:4" ht="60" customHeight="1">
      <c r="A17" s="82" t="s">
        <v>10</v>
      </c>
      <c r="B17" s="24"/>
      <c r="C17" s="24"/>
      <c r="D17" s="24" t="s">
        <v>107</v>
      </c>
    </row>
    <row r="18" spans="1:4" ht="60" customHeight="1">
      <c r="A18" s="62" t="s">
        <v>13</v>
      </c>
      <c r="B18" s="24"/>
      <c r="C18" s="24"/>
      <c r="D18" s="24" t="s">
        <v>105</v>
      </c>
    </row>
    <row r="19" spans="1:4" ht="60" customHeight="1">
      <c r="A19" s="62" t="s">
        <v>11</v>
      </c>
      <c r="B19" s="24"/>
      <c r="C19" s="24"/>
      <c r="D19" s="24" t="s">
        <v>114</v>
      </c>
    </row>
    <row r="20" spans="1:4" ht="12.75">
      <c r="A20" s="76" t="s">
        <v>4</v>
      </c>
      <c r="B20" s="54">
        <f>$A$4+3</f>
        <v>44546</v>
      </c>
      <c r="C20" s="54">
        <f>$A$4+3</f>
        <v>44546</v>
      </c>
      <c r="D20" s="54">
        <f>$A$4+3</f>
        <v>44546</v>
      </c>
    </row>
    <row r="21" spans="1:3" ht="60" customHeight="1">
      <c r="A21" s="62" t="s">
        <v>0</v>
      </c>
      <c r="B21" s="24"/>
      <c r="C21" s="24"/>
    </row>
    <row r="22" spans="1:4" ht="60" customHeight="1">
      <c r="A22" s="62" t="s">
        <v>10</v>
      </c>
      <c r="B22" s="24"/>
      <c r="D22" s="24" t="s">
        <v>111</v>
      </c>
    </row>
    <row r="23" spans="1:4" ht="60" customHeight="1">
      <c r="A23" s="62" t="s">
        <v>13</v>
      </c>
      <c r="B23" s="115"/>
      <c r="C23" s="115"/>
      <c r="D23" s="24" t="s">
        <v>108</v>
      </c>
    </row>
    <row r="24" spans="1:4" ht="60" customHeight="1">
      <c r="A24" s="62" t="s">
        <v>11</v>
      </c>
      <c r="B24" s="24"/>
      <c r="C24" s="24"/>
      <c r="D24" s="24" t="s">
        <v>110</v>
      </c>
    </row>
    <row r="25" spans="1:4" ht="12.75">
      <c r="A25" s="76" t="s">
        <v>5</v>
      </c>
      <c r="B25" s="54">
        <f>$A$4+4</f>
        <v>44547</v>
      </c>
      <c r="C25" s="54">
        <f>$A$4+4</f>
        <v>44547</v>
      </c>
      <c r="D25" s="54">
        <f>$A$4+4</f>
        <v>44547</v>
      </c>
    </row>
    <row r="26" spans="1:4" ht="60" customHeight="1">
      <c r="A26" s="62" t="s">
        <v>0</v>
      </c>
      <c r="B26" s="66"/>
      <c r="C26" s="66"/>
      <c r="D26" s="24"/>
    </row>
    <row r="27" spans="1:3" ht="60" customHeight="1">
      <c r="A27" s="62" t="s">
        <v>10</v>
      </c>
      <c r="B27" s="24"/>
      <c r="C27" s="24"/>
    </row>
    <row r="28" spans="1:4" ht="60" customHeight="1">
      <c r="A28" s="62" t="s">
        <v>13</v>
      </c>
      <c r="B28" s="24"/>
      <c r="C28" s="84"/>
      <c r="D28" s="90" t="s">
        <v>109</v>
      </c>
    </row>
    <row r="29" spans="1:4" ht="60" customHeight="1">
      <c r="A29" s="62" t="s">
        <v>11</v>
      </c>
      <c r="B29" s="115"/>
      <c r="C29" s="115"/>
      <c r="D29" s="24" t="s">
        <v>108</v>
      </c>
    </row>
    <row r="30" spans="1:4" ht="12.75">
      <c r="A30" s="76" t="s">
        <v>6</v>
      </c>
      <c r="B30" s="54">
        <f>$A$4+5</f>
        <v>44548</v>
      </c>
      <c r="C30" s="54">
        <f>$A$4+5</f>
        <v>44548</v>
      </c>
      <c r="D30" s="54">
        <f>$A$4+5</f>
        <v>44548</v>
      </c>
    </row>
    <row r="31" spans="1:3" ht="60" customHeight="1">
      <c r="A31" s="62" t="s">
        <v>0</v>
      </c>
      <c r="B31" s="66"/>
      <c r="C31" s="66"/>
    </row>
    <row r="32" spans="1:4" ht="60" customHeight="1">
      <c r="A32" s="62" t="s">
        <v>10</v>
      </c>
      <c r="B32" s="66"/>
      <c r="C32" s="25"/>
      <c r="D32" s="25"/>
    </row>
    <row r="33" spans="1:4" ht="60" customHeight="1">
      <c r="A33" s="62" t="s">
        <v>13</v>
      </c>
      <c r="B33" s="25"/>
      <c r="C33" s="25"/>
      <c r="D33" s="25"/>
    </row>
    <row r="34" spans="1:4" ht="60" customHeight="1">
      <c r="A34" s="46" t="s">
        <v>11</v>
      </c>
      <c r="B34" s="25"/>
      <c r="C34" s="30"/>
      <c r="D34" s="33"/>
    </row>
    <row r="35" spans="1:4" ht="12.75">
      <c r="A35" s="71"/>
      <c r="B35" s="73"/>
      <c r="C35" s="67"/>
      <c r="D35" s="73"/>
    </row>
    <row r="36" spans="2:4" ht="12.75">
      <c r="B36" s="50"/>
      <c r="C36" s="50"/>
      <c r="D36" s="50"/>
    </row>
    <row r="37" spans="1:5" s="4" customFormat="1" ht="20.25">
      <c r="A37" s="114" t="str">
        <f>'1 КУРС'!A37:C37</f>
        <v>ДЕКАН</v>
      </c>
      <c r="B37" s="114"/>
      <c r="C37" s="114"/>
      <c r="D37" s="69"/>
      <c r="E37" s="6"/>
    </row>
  </sheetData>
  <sheetProtection/>
  <mergeCells count="7">
    <mergeCell ref="A2:C2"/>
    <mergeCell ref="B1:C1"/>
    <mergeCell ref="A37:C37"/>
    <mergeCell ref="B29:C29"/>
    <mergeCell ref="B12:C12"/>
    <mergeCell ref="B13:C13"/>
    <mergeCell ref="B23:C2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2021-12-11T05:49:21Z</cp:lastPrinted>
  <dcterms:created xsi:type="dcterms:W3CDTF">2002-09-14T02:38:58Z</dcterms:created>
  <dcterms:modified xsi:type="dcterms:W3CDTF">2021-12-11T05:49:26Z</dcterms:modified>
  <cp:category/>
  <cp:version/>
  <cp:contentType/>
  <cp:contentStatus/>
</cp:coreProperties>
</file>