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2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турк. ст.)" sheetId="6" r:id="rId6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4">'МАГ (кит. ст.)'!$A$1:$C$38</definedName>
    <definedName name="_xlnm.Print_Area" localSheetId="5">'МАГ (турк. ст.)'!$A$1:$C$38</definedName>
  </definedNames>
  <calcPr fullCalcOnLoad="1"/>
</workbook>
</file>

<file path=xl/sharedStrings.xml><?xml version="1.0" encoding="utf-8"?>
<sst xmlns="http://schemas.openxmlformats.org/spreadsheetml/2006/main" count="434" uniqueCount="160">
  <si>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</si>
  <si>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</si>
  <si>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</si>
  <si>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</si>
  <si>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</si>
  <si>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</si>
  <si>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</si>
  <si>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</si>
  <si>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</si>
  <si>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</si>
  <si>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</si>
  <si>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</si>
  <si>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</si>
  <si>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</si>
  <si>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</si>
  <si>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</si>
  <si>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</si>
  <si>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</si>
  <si>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</si>
  <si>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</si>
  <si>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</si>
  <si>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</si>
  <si>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</si>
  <si>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</si>
  <si>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</si>
  <si>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</si>
  <si>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</si>
  <si>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</si>
  <si>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Морфология ЛК
ст. преп. Посохин А.А.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</si>
  <si>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</si>
  <si>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</si>
  <si>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</si>
  <si>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</si>
  <si>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</si>
  <si>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</si>
  <si>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</si>
  <si>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Філасофія мовы ЛК
 дац. Леванцевіч Л.В.</t>
  </si>
  <si>
    <t>Гісторыя беларускай літаратурнай мовы ЛК
дац. Леванцэвіч Л.В.</t>
  </si>
  <si>
    <t>Гісторыя беларускай літаратуры  ХХ ст. ЛК дац. Кавалюк А.С.</t>
  </si>
  <si>
    <t>Стылістычнае рэдагаванне і карэктура ЛК
дац. Бут-Гусаім С.Ф.</t>
  </si>
  <si>
    <t>Стылістыка і культура беларускай мовы ЛК
дац. Касцючык В.М.</t>
  </si>
  <si>
    <t>Сінтаксіс ЛК
дац. Яўдошына Л.І.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</si>
  <si>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</si>
  <si>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</si>
  <si>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</si>
  <si>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Литературоведение</t>
  </si>
  <si>
    <t>Актуальные проблемы современного литературоведенияЛК
доц. Якубук Н.Р.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</si>
  <si>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</si>
  <si>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</si>
  <si>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 xml:space="preserve">Практикум по русской орфографии и пунктуации ПР
ст. преп. Корабо О.А.
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</si>
  <si>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</si>
  <si>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</si>
  <si>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Современная политэкономия ЛК
доц. Петрукович Д.А.</t>
  </si>
  <si>
    <t>Маркетинг и менеджмент коммуникационной деятельности ЛК
ст. преп. Черновалова Ж.В.</t>
  </si>
  <si>
    <t>Педагогика ЛК
доц. Борсук Л.И.</t>
  </si>
  <si>
    <t>Беларуская палеаграфія ЛК
дац. Кісель Т.А.</t>
  </si>
  <si>
    <t>Фалькларыстыка ЛК
дац. Шчэрба С.М.</t>
  </si>
  <si>
    <t>Современный русский язык ЛК
доц. Переход О.Б.</t>
  </si>
  <si>
    <t>Латинский язык ПР
доц. Фелькина О.А. (1 подгр.),
ст. преп. Корабо О.А. (2 подгр.)</t>
  </si>
  <si>
    <t xml:space="preserve"> Стараславянская мова ЛК
дац. Якубук Н.Р.</t>
  </si>
  <si>
    <t>Теория и практика связей с общественностью ЛК
доц. Скибицкая Л.В.</t>
  </si>
  <si>
    <t>История и теория коммуникации ЛК
доц. Скибицкая Л.В.</t>
  </si>
  <si>
    <t>15.00 Современный русский язык ЛК
доц. Переход О.Б.</t>
  </si>
  <si>
    <t>15.00 Практыкум па беларускай арфаграфіі і пунктуацыі ПР 
дац. Якубук Н.Р.</t>
  </si>
  <si>
    <t>Фонетика - Лексика - Словообразование ЛК
доц. Годуйко Л.А.</t>
  </si>
  <si>
    <t>Литературное редактирование ЛК
доц. Годуйко Л.А.</t>
  </si>
  <si>
    <t>Стилистическое редактирование и корректура ЛК
доц. Годуйко Л.А.</t>
  </si>
  <si>
    <t>Введение в языкознание ЛК
ст. преп. Посохин А.А.</t>
  </si>
  <si>
    <t>Сучасная беларуская мова ЛК
дац. Бут-Гусаім С.Ф.</t>
  </si>
  <si>
    <t>15.00 История русской литературы ХVІІІ в. ЛК
доц. Скибицкая Л.В.</t>
  </si>
  <si>
    <t>Старославянский язык ЛК
доц. Никитина Н.Е.</t>
  </si>
  <si>
    <t>Язык и стиль СМИ ЛК
доц. Клундук С.С.</t>
  </si>
  <si>
    <t>15.00 Язык и стиль СМИ ЛК
доц. Клундук С.С.</t>
  </si>
  <si>
    <t>Зарубежная литература ЛК
доц. Ковальчук О.Н.</t>
  </si>
  <si>
    <t>Беларуская літаратура ЛК
дац. Шчэрба С.М.</t>
  </si>
  <si>
    <t>Культурология ЛК
доц. Садко Л.М.</t>
  </si>
  <si>
    <t>Современные технологии медиа ЛК
доц. Клундук С.С.</t>
  </si>
  <si>
    <t>Выпуск учебного проекта ПР
доц. Клундук С.С.</t>
  </si>
  <si>
    <t>Русский язык как иностранный ПР
доц. Годуйко Л.А.</t>
  </si>
  <si>
    <t>Синтаксис ЛК
доц. Переход О.Б.</t>
  </si>
  <si>
    <t>Литература русского зарубежья ЛК
доц. Садко Л.М.</t>
  </si>
  <si>
    <t>История русской литературы перв. пол. ХХ ЛК
доц. Ковальчук О.Н.</t>
  </si>
  <si>
    <t>Инновации и традиции в преподаваниии русского языка ЛК (спец.) 
ст. преп. Посохин А.А.</t>
  </si>
  <si>
    <t>Практикум по русской орфографии и пунктуации ПР
ст. преп. Корабо О.А.</t>
  </si>
  <si>
    <t xml:space="preserve">Сравнительная грамматика восточнославянских языков ЛК (спец.)
доц Фелькина О.А.,
</t>
  </si>
  <si>
    <t xml:space="preserve">Активные процессы в синтаксисе русского языка ЛК (спец.)
доц Переход О.Б.,
</t>
  </si>
  <si>
    <t>Лексикология. Фразеология. ЛК
доц. Годуйко Л.А.</t>
  </si>
  <si>
    <t>дац Касцючык В.М.</t>
  </si>
  <si>
    <t>Актуальныя праблемы навучання беларускай літаратуры ЛК (спец.)
дац. Яўдошына Л.І.</t>
  </si>
  <si>
    <t xml:space="preserve">Активные процессы в синтаксисе русского языка ЛК (спец.)
доц Переход О.Б.,
15.00 Диалектика традиций и инноваций в обучении литературе ЛК (спец.)
доц Явдошина Л.И.
</t>
  </si>
  <si>
    <t xml:space="preserve">
Вясковая тэматыка ў бел. літ. ХХ ст. ЛК (спец.)
дац. Кавалюк А.С.</t>
  </si>
  <si>
    <t xml:space="preserve"> Маўленчы этыкет і культура зносінаў ЛК (спец.) 
дац. Леванцевіч Л.В.
</t>
  </si>
  <si>
    <t>Фарміраванне навыкаў маўленчай дзейнасці навучэнцамі на ўроках бел. мовы ЛК (спец.)
дац. Касцючык В.М.</t>
  </si>
  <si>
    <t>Политология ПР
ст. преп. Соколовская</t>
  </si>
  <si>
    <t>Научно-исследовательский семинар ПР
доц. Смаль В.Н.</t>
  </si>
  <si>
    <t>15.00 Научно-исследовательский семинар ПР
доц. Смаль В.Н.</t>
  </si>
  <si>
    <t>15.00 Техника речи ПР
доц. Костючик В.М.</t>
  </si>
  <si>
    <t>15.00 Актуальные проблемы современного литературоведенияЛК
доц. Якубук Н.Р.</t>
  </si>
  <si>
    <t>История русской литературы перв. пол. ХІХ в. ЛК
доц. Ворон И.А.</t>
  </si>
  <si>
    <t>Літаратурнае рэдагаванне ПР
дац. Яўдошына Л.І.</t>
  </si>
  <si>
    <t>Сравнительная грамматика восточнославянских языков ЛК (спец.)
доц Фелькина О.А.,
Модернизм в славянских литературах ЛК (спец.)
доц Ворон И.А.</t>
  </si>
  <si>
    <t>15.00 Морфология ЛК
ст. преп. Посохин А.А.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</si>
  <si>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</si>
  <si>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</si>
  <si>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Культура речи ЛК
доц. Никитина Н.Е.</t>
  </si>
  <si>
    <t>Историческая грамматика ЛК
доц. Никитина Н.Е.</t>
  </si>
  <si>
    <t>Основы управления интеллектуальной собственностью ЛК
ст. преп. Черновалова Ж.В.</t>
  </si>
  <si>
    <t xml:space="preserve">Теория и практика перевода ЛК 
ст. преп. Ярошук М.В.
</t>
  </si>
  <si>
    <t>Педагогические технологии ЛК
доц. Борсук Л.И.</t>
  </si>
  <si>
    <t>История зарубежной литературы 
ХІХ в. ЛК
доц. Садко Л.М.</t>
  </si>
  <si>
    <t>15.00 Возрастная и педагогическая психология ЛК
ст. преп. Гузюк Е.А.</t>
  </si>
  <si>
    <t xml:space="preserve"> Возрастная и педагогическая психология ЛК
ст. преп. Гузюк Е.А.</t>
  </si>
  <si>
    <t xml:space="preserve">Мультимедийные технологии коммуникации ПР
преп. Кулеш А.И. (314 гл. к.),
ст. преп. Каллаур А.Н. (310 гл.к.)
</t>
  </si>
  <si>
    <t>16.30  Государственная информационная политика ПР ауд. 711 А (гл. корп.)
ст. преп. Шерайзина Л.О.</t>
  </si>
  <si>
    <t>18.10 Государственная информационная политика ПР ауд. 711 А (гл. корп.)
ст. преп. Шерайзина Л.О.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</si>
  <si>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</si>
  <si>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</si>
  <si>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Современные информационные технологии ПР
доц. Фелькина О.А. (1 подгр.),
доц Никитина Н.Е. (2 подгр.)</t>
  </si>
  <si>
    <t>Специальный семинар по профилю диссертации ПРдоц. Ворон И.А.</t>
  </si>
  <si>
    <t>Специальный семинар по профилю диссертации ПР доц. Ворон И.А.</t>
  </si>
  <si>
    <t>Внутриорганизационные коммуникации ПР
доц. Смаль В.Н.</t>
  </si>
  <si>
    <t>Лексикология. Фразеология. ПР
доц. Годуйко Л.А.</t>
  </si>
  <si>
    <t>Этика делового общения ЛК
проф. Сенкевич В.И.</t>
  </si>
  <si>
    <t>Практыкум па беларускай арфаграфіі і пунктуацыі ПР
дац. Якубук Н.Р.</t>
  </si>
  <si>
    <t>Стылістыка і культура беларускай мовы ПР
дац. Касцючык В.М.</t>
  </si>
  <si>
    <t>Зарубежная литература ПР
доц. Ковальчук О.Н.</t>
  </si>
  <si>
    <t>История русской литературы ХVІІІ в. ПР
доц. Скибицкая Л.В.</t>
  </si>
  <si>
    <t>Гісторыя беларускай літаратуры  ХVІІІ-перш. пал. ХІХ ст. ЛК
дац. Кавалюк А.С.</t>
  </si>
  <si>
    <t>Гісторыя беларускай літаратуры  ХVІІІ-перш. пал. ХІХ ст. ПР
дац. Кавалюк А.С.</t>
  </si>
  <si>
    <t>История русской литературы перв. пол. ХХ ПР
доц. Ковальчук О.Н.</t>
  </si>
  <si>
    <t>Миф в литературной парадигме XX-XXI вв. ПР
доц. Ворон И.А.</t>
  </si>
  <si>
    <t xml:space="preserve">Малые повествовательные формы в русской и белорусской литературах конца XIX-XXI веков ПР доц. Ворон И.А.
</t>
  </si>
  <si>
    <t>Методика преподавания литературы в высшей школе ПР
 Кисель Т.А.</t>
  </si>
  <si>
    <t>Проектный менеджмент в медиасфере ПР
доц. Петрукович Д.А. (ауд. 709, гл. к.)</t>
  </si>
  <si>
    <t>Английский язык (профессиональная лексика) ПР
(ауд. 17, к. № 3)
преп. Захарова В.А</t>
  </si>
  <si>
    <t>15.00 Английский язык (профессиональная лексика) ПР
(ауд. 17, к. № 3)
преп. Захарова В.А</t>
  </si>
  <si>
    <t>Лексікалогія ПР
дац. Яўдошына Л.І.</t>
  </si>
  <si>
    <t>Старославянский язык ПР
доц. Никитина Н.Е.</t>
  </si>
  <si>
    <t xml:space="preserve"> Миф в литературной парадигме XX-XXI вв. ЛК
доц. Ворон И.А.</t>
  </si>
  <si>
    <t>15.00 История русской литературы перв. пол. ХІХ в. ПР
доц. Ворон И.А.</t>
  </si>
  <si>
    <t>УТВЕРЖДАЮ
Первый проректор
                          С.А. Марзан
"04" марта 2024 г.</t>
  </si>
  <si>
    <t>18.03.2024</t>
  </si>
  <si>
    <t>18.03.2023</t>
  </si>
  <si>
    <t>Синтаксис ПР
доц. Переход О.Б.</t>
  </si>
  <si>
    <t>Литература русского зарубежья ПР
доц. Садко Л.М.</t>
  </si>
  <si>
    <t>Стилистическое редактирование и корректура ПР
доц. Годуйко Л.А.</t>
  </si>
  <si>
    <t>Литературное редактирование ПР
доц. Годуйко Л.А.</t>
  </si>
  <si>
    <t>Проблематика современной журналистики ПР
доц. Сенькевич Т.В.</t>
  </si>
  <si>
    <t>15.00 Проблематика современной журналистики ЛК
доц. Сенькевич Т.В.</t>
  </si>
  <si>
    <t>13.30 Проблематика современной журналистики ЛК
доц. Сенькевич Т.В.</t>
  </si>
  <si>
    <t>История русской литературы вт. пол. ХІХ века ЛК
Сенькевич Т.В.</t>
  </si>
  <si>
    <t>Теория и практика связей с общественностью ПР
доц. Скибицкая Л.В.</t>
  </si>
  <si>
    <t xml:space="preserve"> Стараславянская мова ПР
дац. Якубук Н.Р.</t>
  </si>
  <si>
    <t>15.00 Социальная психология ПР
ст. преп. Коверец Е.С.</t>
  </si>
  <si>
    <t>Социальная психология  ПР
ст. преп. Коверец Е.С.</t>
  </si>
  <si>
    <t>Основы журналистики ПР
доц. Смаль В.Н.</t>
  </si>
  <si>
    <t>Гісторыя беларускай літаратуры  ХХ ст. ПР дац. Кавалюк А.С.</t>
  </si>
  <si>
    <t>Историческая грамматика ПР
доц. Никитина Н.Е.</t>
  </si>
  <si>
    <t>История и теория коммуникации ПР
доц. Скибицкая Л.В.</t>
  </si>
  <si>
    <t>Инновации и традиции в преподаваниии русского языка ЛК (спец.) 
ст. преп. Посохин А.А.,
15.00 Жанры публицистических текстов ЛК (спец.)
 доц. Костючик В.М.</t>
  </si>
</sst>
</file>

<file path=xl/styles.xml><?xml version="1.0" encoding="utf-8"?>
<styleSheet xmlns="http://schemas.openxmlformats.org/spreadsheetml/2006/main">
  <numFmts count="6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197" fontId="4" fillId="33" borderId="4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97" fontId="4" fillId="33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1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23" fillId="34" borderId="36" xfId="0" applyFont="1" applyFill="1" applyBorder="1" applyAlignment="1">
      <alignment vertical="top" wrapText="1"/>
    </xf>
    <xf numFmtId="0" fontId="17" fillId="34" borderId="59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top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2" fillId="0" borderId="41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vertical="center" wrapText="1"/>
    </xf>
    <xf numFmtId="0" fontId="72" fillId="0" borderId="36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5" borderId="0" xfId="0" applyNumberFormat="1" applyFont="1" applyFill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1">
      <selection activeCell="E13" sqref="E13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161" t="s">
        <v>24</v>
      </c>
      <c r="C1" s="161"/>
      <c r="D1" s="161"/>
      <c r="E1" s="117" t="s">
        <v>140</v>
      </c>
      <c r="F1" s="17"/>
    </row>
    <row r="2" spans="1:8" ht="18.75">
      <c r="A2" s="162" t="str">
        <f>"РАСПИСАНИЕ  1 КУРСА  С  18.03.2024 ПО 23.03.2024"</f>
        <v>РАСПИСАНИЕ  1 КУРСА  С  18.03.2024 ПО 23.03.2024</v>
      </c>
      <c r="B2" s="162"/>
      <c r="C2" s="162"/>
      <c r="D2" s="162"/>
      <c r="E2" s="162"/>
      <c r="F2" s="162"/>
      <c r="G2" s="162"/>
      <c r="H2" s="162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21" thickBot="1">
      <c r="A5" s="118">
        <v>45369</v>
      </c>
      <c r="B5" s="52" t="s">
        <v>15</v>
      </c>
      <c r="C5" s="52" t="s">
        <v>16</v>
      </c>
      <c r="D5" s="52" t="s">
        <v>17</v>
      </c>
      <c r="E5" s="52" t="s">
        <v>34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45369</v>
      </c>
      <c r="C6" s="46">
        <f t="shared" si="0"/>
        <v>45369</v>
      </c>
      <c r="D6" s="46">
        <f t="shared" si="0"/>
        <v>45369</v>
      </c>
      <c r="E6" s="46">
        <f t="shared" si="0"/>
        <v>45369</v>
      </c>
      <c r="F6" s="11">
        <f t="shared" si="0"/>
        <v>45369</v>
      </c>
      <c r="G6" s="11">
        <f t="shared" si="0"/>
        <v>45369</v>
      </c>
      <c r="H6" s="11">
        <f t="shared" si="0"/>
        <v>45369</v>
      </c>
    </row>
    <row r="7" spans="1:8" ht="84" customHeight="1">
      <c r="A7" s="48" t="s">
        <v>0</v>
      </c>
      <c r="B7" s="132" t="s">
        <v>62</v>
      </c>
      <c r="C7" s="66" t="s">
        <v>69</v>
      </c>
      <c r="D7" s="66" t="s">
        <v>72</v>
      </c>
      <c r="E7" s="66" t="s">
        <v>51</v>
      </c>
      <c r="F7" s="133"/>
      <c r="G7" s="25"/>
      <c r="H7" s="4"/>
    </row>
    <row r="8" spans="1:8" ht="99.75" customHeight="1">
      <c r="A8" s="48" t="s">
        <v>9</v>
      </c>
      <c r="B8" s="65" t="s">
        <v>55</v>
      </c>
      <c r="C8" s="66" t="s">
        <v>121</v>
      </c>
      <c r="D8" s="65" t="s">
        <v>61</v>
      </c>
      <c r="E8" s="65" t="s">
        <v>67</v>
      </c>
      <c r="F8" s="85"/>
      <c r="G8" s="25"/>
      <c r="H8" s="4"/>
    </row>
    <row r="9" spans="1:8" ht="67.5" customHeight="1">
      <c r="A9" s="48" t="s">
        <v>12</v>
      </c>
      <c r="B9" s="152" t="s">
        <v>122</v>
      </c>
      <c r="C9" s="154"/>
      <c r="D9" s="154"/>
      <c r="E9" s="153"/>
      <c r="F9" s="74"/>
      <c r="G9" s="25"/>
      <c r="H9" s="4"/>
    </row>
    <row r="10" spans="1:8" ht="75" customHeight="1" thickBot="1">
      <c r="A10" s="48" t="s">
        <v>10</v>
      </c>
      <c r="B10" s="56" t="s">
        <v>127</v>
      </c>
      <c r="C10" s="66" t="s">
        <v>86</v>
      </c>
      <c r="D10" s="66" t="s">
        <v>71</v>
      </c>
      <c r="E10" s="159" t="s">
        <v>154</v>
      </c>
      <c r="F10" s="160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45370</v>
      </c>
      <c r="C11" s="68">
        <f t="shared" si="1"/>
        <v>45370</v>
      </c>
      <c r="D11" s="68">
        <f t="shared" si="1"/>
        <v>45370</v>
      </c>
      <c r="E11" s="68">
        <f t="shared" si="1"/>
        <v>45370</v>
      </c>
      <c r="F11" s="83">
        <f t="shared" si="1"/>
        <v>45370</v>
      </c>
      <c r="G11" s="2">
        <f t="shared" si="1"/>
        <v>45370</v>
      </c>
      <c r="H11" s="6">
        <f t="shared" si="1"/>
        <v>45370</v>
      </c>
    </row>
    <row r="12" spans="1:8" ht="93" customHeight="1" thickTop="1">
      <c r="A12" s="31" t="s">
        <v>0</v>
      </c>
      <c r="B12" s="163" t="s">
        <v>35</v>
      </c>
      <c r="C12" s="164"/>
      <c r="D12" s="165"/>
      <c r="E12" s="65" t="s">
        <v>139</v>
      </c>
      <c r="F12" s="81"/>
      <c r="G12" s="25"/>
      <c r="H12" s="4"/>
    </row>
    <row r="13" spans="1:8" ht="74.25" customHeight="1">
      <c r="A13" s="32" t="s">
        <v>9</v>
      </c>
      <c r="B13" s="147" t="s">
        <v>56</v>
      </c>
      <c r="C13" s="148"/>
      <c r="D13" s="66" t="s">
        <v>73</v>
      </c>
      <c r="E13" s="66" t="s">
        <v>51</v>
      </c>
      <c r="F13" s="81"/>
      <c r="G13" s="25"/>
      <c r="H13" s="4"/>
    </row>
    <row r="14" spans="1:8" ht="60" customHeight="1">
      <c r="A14" s="48" t="s">
        <v>12</v>
      </c>
      <c r="B14" s="166" t="s">
        <v>29</v>
      </c>
      <c r="C14" s="167"/>
      <c r="D14" s="167"/>
      <c r="E14" s="168"/>
      <c r="F14" s="81"/>
      <c r="G14" s="25"/>
      <c r="H14" s="4"/>
    </row>
    <row r="15" spans="1:8" s="10" customFormat="1" ht="93.75" customHeight="1" thickBot="1">
      <c r="A15" s="48" t="s">
        <v>10</v>
      </c>
      <c r="B15" s="66" t="s">
        <v>59</v>
      </c>
      <c r="C15" s="65" t="s">
        <v>68</v>
      </c>
      <c r="D15" s="49" t="s">
        <v>117</v>
      </c>
      <c r="E15" s="65" t="s">
        <v>98</v>
      </c>
      <c r="F15" s="82"/>
      <c r="G15" s="23"/>
      <c r="H15" s="16"/>
    </row>
    <row r="16" spans="1:8" s="115" customFormat="1" ht="18.75" customHeight="1" thickBot="1" thickTop="1">
      <c r="A16" s="50" t="s">
        <v>2</v>
      </c>
      <c r="B16" s="43">
        <f aca="true" t="shared" si="2" ref="B16:H16">$A$5+2</f>
        <v>45371</v>
      </c>
      <c r="C16" s="43">
        <f t="shared" si="2"/>
        <v>45371</v>
      </c>
      <c r="D16" s="43">
        <f t="shared" si="2"/>
        <v>45371</v>
      </c>
      <c r="E16" s="43">
        <f t="shared" si="2"/>
        <v>45371</v>
      </c>
      <c r="F16" s="83">
        <f t="shared" si="2"/>
        <v>45371</v>
      </c>
      <c r="G16" s="12">
        <f t="shared" si="2"/>
        <v>45371</v>
      </c>
      <c r="H16" s="13">
        <f t="shared" si="2"/>
        <v>45371</v>
      </c>
    </row>
    <row r="17" spans="1:8" ht="89.25" customHeight="1" thickTop="1">
      <c r="A17" s="48" t="s">
        <v>0</v>
      </c>
      <c r="B17" s="149" t="s">
        <v>52</v>
      </c>
      <c r="C17" s="150"/>
      <c r="D17" s="150"/>
      <c r="E17" s="151"/>
      <c r="F17" s="81"/>
      <c r="G17" s="25"/>
      <c r="H17" s="4"/>
    </row>
    <row r="18" spans="1:8" ht="90" customHeight="1">
      <c r="A18" s="48" t="s">
        <v>9</v>
      </c>
      <c r="B18" s="124" t="s">
        <v>58</v>
      </c>
      <c r="C18" s="65" t="s">
        <v>68</v>
      </c>
      <c r="D18" s="66" t="s">
        <v>155</v>
      </c>
      <c r="E18" s="65" t="s">
        <v>115</v>
      </c>
      <c r="F18" s="81"/>
      <c r="G18" s="25"/>
      <c r="H18" s="4"/>
    </row>
    <row r="19" spans="1:15" ht="95.25" customHeight="1">
      <c r="A19" s="48" t="s">
        <v>12</v>
      </c>
      <c r="B19" s="152" t="s">
        <v>122</v>
      </c>
      <c r="C19" s="154"/>
      <c r="D19" s="154"/>
      <c r="E19" s="153"/>
      <c r="F19" s="81"/>
      <c r="G19" s="25"/>
      <c r="H19" s="4"/>
      <c r="O19" s="3" t="s">
        <v>13</v>
      </c>
    </row>
    <row r="20" spans="1:8" ht="74.25" customHeight="1" thickBot="1">
      <c r="A20" s="35" t="s">
        <v>10</v>
      </c>
      <c r="B20" s="56" t="s">
        <v>128</v>
      </c>
      <c r="C20" s="124" t="s">
        <v>58</v>
      </c>
      <c r="D20" s="66" t="s">
        <v>116</v>
      </c>
      <c r="E20" s="66" t="s">
        <v>51</v>
      </c>
      <c r="F20" s="82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45372</v>
      </c>
      <c r="C21" s="43">
        <f t="shared" si="3"/>
        <v>45372</v>
      </c>
      <c r="D21" s="43">
        <f t="shared" si="3"/>
        <v>45372</v>
      </c>
      <c r="E21" s="43">
        <f t="shared" si="3"/>
        <v>45372</v>
      </c>
      <c r="F21" s="83">
        <f t="shared" si="3"/>
        <v>45372</v>
      </c>
      <c r="G21" s="12">
        <f t="shared" si="3"/>
        <v>45372</v>
      </c>
      <c r="H21" s="13">
        <f t="shared" si="3"/>
        <v>45372</v>
      </c>
    </row>
    <row r="22" spans="1:8" ht="73.5" customHeight="1" thickTop="1">
      <c r="A22" s="33" t="s">
        <v>0</v>
      </c>
      <c r="B22" s="157" t="s">
        <v>35</v>
      </c>
      <c r="C22" s="157"/>
      <c r="D22" s="157"/>
      <c r="E22" s="159" t="s">
        <v>153</v>
      </c>
      <c r="F22" s="160"/>
      <c r="G22" s="25"/>
      <c r="H22" s="4"/>
    </row>
    <row r="23" spans="1:8" ht="72.75" customHeight="1">
      <c r="A23" s="32" t="s">
        <v>9</v>
      </c>
      <c r="B23" s="124" t="s">
        <v>58</v>
      </c>
      <c r="C23" s="66" t="s">
        <v>126</v>
      </c>
      <c r="D23" s="66" t="s">
        <v>155</v>
      </c>
      <c r="E23" s="149" t="s">
        <v>50</v>
      </c>
      <c r="F23" s="155"/>
      <c r="G23" s="25"/>
      <c r="H23" s="4"/>
    </row>
    <row r="24" spans="1:8" ht="78.75" customHeight="1">
      <c r="A24" s="31" t="s">
        <v>12</v>
      </c>
      <c r="B24" s="65" t="s">
        <v>57</v>
      </c>
      <c r="C24" s="124" t="s">
        <v>58</v>
      </c>
      <c r="D24" s="65" t="s">
        <v>158</v>
      </c>
      <c r="E24" s="66" t="s">
        <v>51</v>
      </c>
      <c r="F24" s="86"/>
      <c r="G24" s="25"/>
      <c r="H24" s="4"/>
    </row>
    <row r="25" spans="1:8" ht="88.5" customHeight="1" thickBot="1">
      <c r="A25" s="36" t="s">
        <v>10</v>
      </c>
      <c r="B25" s="141" t="s">
        <v>136</v>
      </c>
      <c r="C25" s="55" t="s">
        <v>49</v>
      </c>
      <c r="D25" s="49" t="s">
        <v>117</v>
      </c>
      <c r="E25" s="65" t="s">
        <v>64</v>
      </c>
      <c r="F25" s="87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45373</v>
      </c>
      <c r="C26" s="30">
        <f t="shared" si="4"/>
        <v>45373</v>
      </c>
      <c r="D26" s="46">
        <f t="shared" si="4"/>
        <v>45373</v>
      </c>
      <c r="E26" s="45">
        <f t="shared" si="4"/>
        <v>45373</v>
      </c>
      <c r="F26" s="83">
        <f t="shared" si="4"/>
        <v>45373</v>
      </c>
      <c r="G26" s="12">
        <f t="shared" si="4"/>
        <v>45373</v>
      </c>
      <c r="H26" s="13">
        <f t="shared" si="4"/>
        <v>45373</v>
      </c>
    </row>
    <row r="27" spans="1:8" ht="51.75" customHeight="1" thickTop="1">
      <c r="A27" s="33" t="s">
        <v>0</v>
      </c>
      <c r="B27" s="156" t="s">
        <v>29</v>
      </c>
      <c r="C27" s="156"/>
      <c r="D27" s="156"/>
      <c r="E27" s="156"/>
      <c r="F27" s="84"/>
      <c r="G27" s="25"/>
      <c r="H27" s="4"/>
    </row>
    <row r="28" spans="1:8" ht="75" customHeight="1">
      <c r="A28" s="32" t="s">
        <v>9</v>
      </c>
      <c r="B28" s="152" t="s">
        <v>54</v>
      </c>
      <c r="C28" s="153"/>
      <c r="D28" s="66" t="s">
        <v>116</v>
      </c>
      <c r="E28" s="149" t="s">
        <v>50</v>
      </c>
      <c r="F28" s="155"/>
      <c r="G28" s="25"/>
      <c r="H28" s="4"/>
    </row>
    <row r="29" spans="1:8" ht="81" customHeight="1">
      <c r="A29" s="31" t="s">
        <v>12</v>
      </c>
      <c r="B29" s="149" t="s">
        <v>52</v>
      </c>
      <c r="C29" s="150"/>
      <c r="D29" s="150"/>
      <c r="E29" s="151"/>
      <c r="F29" s="84"/>
      <c r="G29" s="25"/>
      <c r="H29" s="4"/>
    </row>
    <row r="30" spans="1:8" ht="87.75" customHeight="1" thickBot="1">
      <c r="A30" s="36" t="s">
        <v>10</v>
      </c>
      <c r="B30" s="152" t="s">
        <v>122</v>
      </c>
      <c r="C30" s="154"/>
      <c r="D30" s="154"/>
      <c r="E30" s="153"/>
      <c r="F30" s="82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45374</v>
      </c>
      <c r="C31" s="43">
        <f t="shared" si="5"/>
        <v>45374</v>
      </c>
      <c r="D31" s="43">
        <f t="shared" si="5"/>
        <v>45374</v>
      </c>
      <c r="E31" s="43">
        <f t="shared" si="5"/>
        <v>45374</v>
      </c>
      <c r="F31" s="83">
        <f t="shared" si="5"/>
        <v>45374</v>
      </c>
      <c r="G31" s="12">
        <f t="shared" si="5"/>
        <v>45374</v>
      </c>
      <c r="H31" s="13">
        <f t="shared" si="5"/>
        <v>45374</v>
      </c>
    </row>
    <row r="32" spans="1:8" ht="70.5" customHeight="1" thickTop="1">
      <c r="A32" s="33" t="s">
        <v>0</v>
      </c>
      <c r="B32" s="56" t="s">
        <v>127</v>
      </c>
      <c r="C32" s="131" t="s">
        <v>70</v>
      </c>
      <c r="D32" s="66" t="s">
        <v>73</v>
      </c>
      <c r="E32" s="65"/>
      <c r="F32" s="81"/>
      <c r="G32" s="25"/>
      <c r="H32" s="4"/>
    </row>
    <row r="33" spans="1:8" ht="72" customHeight="1">
      <c r="A33" s="32" t="s">
        <v>9</v>
      </c>
      <c r="B33" s="65" t="s">
        <v>55</v>
      </c>
      <c r="C33" s="131" t="s">
        <v>137</v>
      </c>
      <c r="D33" s="66" t="s">
        <v>125</v>
      </c>
      <c r="E33" s="65"/>
      <c r="F33" s="81"/>
      <c r="G33" s="25"/>
      <c r="H33" s="4"/>
    </row>
    <row r="34" spans="1:8" ht="76.5" customHeight="1">
      <c r="A34" s="33" t="s">
        <v>12</v>
      </c>
      <c r="B34" s="66" t="s">
        <v>123</v>
      </c>
      <c r="C34" s="66"/>
      <c r="D34" s="65"/>
      <c r="E34" s="66"/>
      <c r="F34" s="81"/>
      <c r="G34" s="25"/>
      <c r="H34" s="4"/>
    </row>
    <row r="35" spans="1:8" ht="70.5" customHeight="1" thickBot="1">
      <c r="A35" s="36" t="s">
        <v>10</v>
      </c>
      <c r="B35" s="66" t="s">
        <v>152</v>
      </c>
      <c r="C35" s="66"/>
      <c r="D35" s="19"/>
      <c r="E35" s="56"/>
      <c r="F35" s="82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3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8"/>
      <c r="H37" s="7"/>
    </row>
    <row r="38" spans="1:7" ht="26.25">
      <c r="A38" s="158" t="s">
        <v>14</v>
      </c>
      <c r="B38" s="158"/>
      <c r="C38" s="158"/>
      <c r="D38" s="7"/>
      <c r="E38" s="119" t="s">
        <v>33</v>
      </c>
      <c r="F38" s="78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8">
    <mergeCell ref="A38:C38"/>
    <mergeCell ref="E22:F22"/>
    <mergeCell ref="B1:D1"/>
    <mergeCell ref="A2:H2"/>
    <mergeCell ref="B12:D12"/>
    <mergeCell ref="B9:E9"/>
    <mergeCell ref="B29:E29"/>
    <mergeCell ref="B19:E19"/>
    <mergeCell ref="E10:F10"/>
    <mergeCell ref="B14:E14"/>
    <mergeCell ref="B13:C13"/>
    <mergeCell ref="B17:E17"/>
    <mergeCell ref="B28:C28"/>
    <mergeCell ref="B30:E30"/>
    <mergeCell ref="E28:F28"/>
    <mergeCell ref="B27:E27"/>
    <mergeCell ref="B22:D22"/>
    <mergeCell ref="E23:F2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view="pageBreakPreview" zoomScale="62" zoomScaleNormal="70" zoomScaleSheetLayoutView="62" zoomScalePageLayoutView="0" workbookViewId="0" topLeftCell="A25">
      <selection activeCell="E18" sqref="E18"/>
    </sheetView>
  </sheetViews>
  <sheetFormatPr defaultColWidth="9.00390625" defaultRowHeight="12.75"/>
  <cols>
    <col min="1" max="1" width="12.875" style="8" customWidth="1"/>
    <col min="2" max="2" width="53.25390625" style="1" customWidth="1"/>
    <col min="3" max="3" width="57.375" style="1" customWidth="1"/>
    <col min="4" max="4" width="57.2539062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61" t="s">
        <v>24</v>
      </c>
      <c r="C1" s="161"/>
      <c r="D1" s="161"/>
      <c r="E1" s="117" t="s">
        <v>140</v>
      </c>
      <c r="F1" s="17"/>
    </row>
    <row r="2" spans="1:8" ht="18.75">
      <c r="A2" s="162" t="str">
        <f>"РАСПИСАНИЕ  2  КУРСА  С  18.03.2024 ПО 23.03.2024"</f>
        <v>РАСПИСАНИЕ  2  КУРСА  С  18.03.2024 ПО 23.03.2024</v>
      </c>
      <c r="B2" s="162"/>
      <c r="C2" s="162"/>
      <c r="D2" s="162"/>
      <c r="E2" s="162"/>
      <c r="F2" s="162"/>
      <c r="G2" s="162"/>
      <c r="H2" s="162"/>
    </row>
    <row r="3" spans="2:5" ht="24" customHeight="1">
      <c r="B3" s="7"/>
      <c r="C3" s="7"/>
      <c r="D3" s="7"/>
      <c r="E3" s="7"/>
    </row>
    <row r="4" spans="1:5" ht="28.5" customHeight="1" thickBot="1">
      <c r="A4" s="120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21">
        <v>45369</v>
      </c>
      <c r="B5" s="52" t="s">
        <v>18</v>
      </c>
      <c r="C5" s="52" t="s">
        <v>25</v>
      </c>
      <c r="D5" s="52" t="s">
        <v>30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22" t="s">
        <v>8</v>
      </c>
      <c r="B6" s="43">
        <f aca="true" t="shared" si="0" ref="B6:H6">$A$5</f>
        <v>45369</v>
      </c>
      <c r="C6" s="43">
        <f t="shared" si="0"/>
        <v>45369</v>
      </c>
      <c r="D6" s="43">
        <f t="shared" si="0"/>
        <v>45369</v>
      </c>
      <c r="E6" s="43">
        <f t="shared" si="0"/>
        <v>45369</v>
      </c>
      <c r="F6" s="11">
        <f t="shared" si="0"/>
        <v>45369</v>
      </c>
      <c r="G6" s="11">
        <f t="shared" si="0"/>
        <v>45369</v>
      </c>
      <c r="H6" s="11">
        <f t="shared" si="0"/>
        <v>45369</v>
      </c>
    </row>
    <row r="7" spans="1:8" ht="104.25" customHeight="1" thickTop="1">
      <c r="A7" s="123" t="s">
        <v>0</v>
      </c>
      <c r="B7" s="72"/>
      <c r="C7" s="56"/>
      <c r="D7" s="100"/>
      <c r="E7" s="63" t="s">
        <v>110</v>
      </c>
      <c r="F7" s="24"/>
      <c r="G7" s="4"/>
      <c r="H7" s="4"/>
    </row>
    <row r="8" spans="1:8" ht="111.75" customHeight="1">
      <c r="A8" s="123" t="s">
        <v>9</v>
      </c>
      <c r="B8" s="166"/>
      <c r="C8" s="168"/>
      <c r="D8" s="100" t="s">
        <v>93</v>
      </c>
      <c r="E8" s="63" t="s">
        <v>106</v>
      </c>
      <c r="F8" s="22"/>
      <c r="G8" s="4"/>
      <c r="H8" s="4"/>
    </row>
    <row r="9" spans="1:8" ht="114.75" customHeight="1">
      <c r="A9" s="123" t="s">
        <v>12</v>
      </c>
      <c r="B9" s="72"/>
      <c r="C9" s="63"/>
      <c r="D9" s="72" t="s">
        <v>74</v>
      </c>
      <c r="E9" s="63" t="s">
        <v>102</v>
      </c>
      <c r="F9" s="25"/>
      <c r="G9" s="4"/>
      <c r="H9" s="4"/>
    </row>
    <row r="10" spans="1:8" ht="132.75" customHeight="1" thickBot="1">
      <c r="A10" s="123" t="s">
        <v>10</v>
      </c>
      <c r="B10" s="63"/>
      <c r="C10" s="63"/>
      <c r="D10" s="63" t="s">
        <v>75</v>
      </c>
      <c r="E10" s="63" t="s">
        <v>111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45370</v>
      </c>
      <c r="C11" s="43">
        <f t="shared" si="1"/>
        <v>45370</v>
      </c>
      <c r="D11" s="43">
        <f t="shared" si="1"/>
        <v>45370</v>
      </c>
      <c r="E11" s="43">
        <f t="shared" si="1"/>
        <v>45370</v>
      </c>
      <c r="F11" s="2">
        <f t="shared" si="1"/>
        <v>45370</v>
      </c>
      <c r="G11" s="2">
        <f t="shared" si="1"/>
        <v>45370</v>
      </c>
      <c r="H11" s="6">
        <f t="shared" si="1"/>
        <v>45370</v>
      </c>
    </row>
    <row r="12" spans="1:8" ht="138" customHeight="1" thickTop="1">
      <c r="A12" s="31" t="s">
        <v>0</v>
      </c>
      <c r="B12" s="72"/>
      <c r="C12" s="56"/>
      <c r="D12" s="142" t="s">
        <v>112</v>
      </c>
      <c r="E12" s="63" t="s">
        <v>103</v>
      </c>
      <c r="F12" s="25"/>
      <c r="G12" s="4"/>
      <c r="H12" s="4"/>
    </row>
    <row r="13" spans="1:8" ht="60" customHeight="1" thickBot="1">
      <c r="A13" s="32" t="s">
        <v>9</v>
      </c>
      <c r="B13" s="146"/>
      <c r="C13" s="146"/>
      <c r="D13" s="170" t="s">
        <v>29</v>
      </c>
      <c r="E13" s="170"/>
      <c r="F13" s="25"/>
      <c r="G13" s="4"/>
      <c r="H13" s="4"/>
    </row>
    <row r="14" spans="1:8" ht="85.5" customHeight="1" thickTop="1">
      <c r="A14" s="123" t="s">
        <v>12</v>
      </c>
      <c r="B14" s="63"/>
      <c r="C14" s="63"/>
      <c r="D14" s="72" t="s">
        <v>76</v>
      </c>
      <c r="E14" s="77" t="s">
        <v>105</v>
      </c>
      <c r="F14" s="70"/>
      <c r="G14" s="4"/>
      <c r="H14" s="4"/>
    </row>
    <row r="15" spans="1:8" s="10" customFormat="1" ht="81.75" customHeight="1" thickBot="1">
      <c r="A15" s="123" t="s">
        <v>10</v>
      </c>
      <c r="B15" s="77"/>
      <c r="C15" s="63"/>
      <c r="D15" s="72" t="s">
        <v>77</v>
      </c>
      <c r="E15" s="63" t="s">
        <v>109</v>
      </c>
      <c r="F15" s="23"/>
      <c r="G15" s="16"/>
      <c r="H15" s="16"/>
    </row>
    <row r="16" spans="1:8" ht="14.25" customHeight="1" thickBot="1" thickTop="1">
      <c r="A16" s="122" t="s">
        <v>2</v>
      </c>
      <c r="B16" s="43">
        <f aca="true" t="shared" si="2" ref="B16:H16">$A$5+2</f>
        <v>45371</v>
      </c>
      <c r="C16" s="43">
        <f t="shared" si="2"/>
        <v>45371</v>
      </c>
      <c r="D16" s="43">
        <f t="shared" si="2"/>
        <v>45371</v>
      </c>
      <c r="E16" s="43">
        <f t="shared" si="2"/>
        <v>45371</v>
      </c>
      <c r="F16" s="12">
        <f t="shared" si="2"/>
        <v>45371</v>
      </c>
      <c r="G16" s="12">
        <f t="shared" si="2"/>
        <v>45371</v>
      </c>
      <c r="H16" s="13">
        <f t="shared" si="2"/>
        <v>45371</v>
      </c>
    </row>
    <row r="17" spans="1:8" ht="124.5" customHeight="1" thickTop="1">
      <c r="A17" s="123" t="s">
        <v>0</v>
      </c>
      <c r="B17" s="72"/>
      <c r="C17" s="124"/>
      <c r="D17" s="72" t="s">
        <v>151</v>
      </c>
      <c r="E17" s="63" t="s">
        <v>150</v>
      </c>
      <c r="F17" s="25"/>
      <c r="G17" s="4"/>
      <c r="H17" s="4"/>
    </row>
    <row r="18" spans="1:15" ht="137.25" customHeight="1">
      <c r="A18" s="123" t="s">
        <v>9</v>
      </c>
      <c r="B18" s="63"/>
      <c r="C18" s="63"/>
      <c r="D18" s="72" t="s">
        <v>60</v>
      </c>
      <c r="E18" s="77" t="s">
        <v>157</v>
      </c>
      <c r="F18" s="25"/>
      <c r="G18" s="4"/>
      <c r="H18" s="4"/>
      <c r="O18" s="3" t="s">
        <v>13</v>
      </c>
    </row>
    <row r="19" spans="1:8" ht="135" customHeight="1">
      <c r="A19" s="123" t="s">
        <v>12</v>
      </c>
      <c r="B19" s="63"/>
      <c r="C19" s="55"/>
      <c r="D19" s="63" t="s">
        <v>53</v>
      </c>
      <c r="E19" s="63" t="s">
        <v>104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/>
      <c r="C20" s="63"/>
      <c r="D20" s="72" t="s">
        <v>120</v>
      </c>
      <c r="E20" s="63" t="s">
        <v>107</v>
      </c>
      <c r="F20" s="23"/>
      <c r="G20" s="16"/>
      <c r="H20" s="16"/>
    </row>
    <row r="21" spans="1:8" ht="14.25" customHeight="1" thickBot="1" thickTop="1">
      <c r="A21" s="125" t="s">
        <v>3</v>
      </c>
      <c r="B21" s="43">
        <f aca="true" t="shared" si="3" ref="B21:H21">$A$5+3</f>
        <v>45372</v>
      </c>
      <c r="C21" s="43">
        <f t="shared" si="3"/>
        <v>45372</v>
      </c>
      <c r="D21" s="43">
        <f t="shared" si="3"/>
        <v>45372</v>
      </c>
      <c r="E21" s="43">
        <f t="shared" si="3"/>
        <v>45372</v>
      </c>
      <c r="F21" s="12">
        <f t="shared" si="3"/>
        <v>45372</v>
      </c>
      <c r="G21" s="12">
        <f t="shared" si="3"/>
        <v>45372</v>
      </c>
      <c r="H21" s="13">
        <f t="shared" si="3"/>
        <v>45372</v>
      </c>
    </row>
    <row r="22" spans="1:8" ht="161.25" customHeight="1" thickTop="1">
      <c r="A22" s="32" t="s">
        <v>0</v>
      </c>
      <c r="B22" s="72"/>
      <c r="C22" s="56"/>
      <c r="D22" s="142" t="s">
        <v>112</v>
      </c>
      <c r="E22" s="63" t="s">
        <v>107</v>
      </c>
      <c r="F22" s="24"/>
      <c r="G22" s="4"/>
      <c r="H22" s="4"/>
    </row>
    <row r="23" spans="1:8" ht="100.5" customHeight="1">
      <c r="A23" s="32" t="s">
        <v>9</v>
      </c>
      <c r="B23" s="63"/>
      <c r="C23" s="63"/>
      <c r="D23" s="63" t="s">
        <v>75</v>
      </c>
      <c r="E23" s="63" t="s">
        <v>102</v>
      </c>
      <c r="F23" s="22"/>
      <c r="G23" s="4"/>
      <c r="H23" s="4"/>
    </row>
    <row r="24" spans="1:8" ht="100.5" customHeight="1">
      <c r="A24" s="31" t="s">
        <v>12</v>
      </c>
      <c r="B24" s="63"/>
      <c r="C24" s="56"/>
      <c r="D24" s="72" t="s">
        <v>120</v>
      </c>
      <c r="E24" s="63" t="s">
        <v>150</v>
      </c>
      <c r="F24" s="25"/>
      <c r="G24" s="4"/>
      <c r="H24" s="4"/>
    </row>
    <row r="25" spans="1:8" ht="75.75" customHeight="1" thickBot="1">
      <c r="A25" s="36" t="s">
        <v>10</v>
      </c>
      <c r="B25" s="144"/>
      <c r="C25" s="145"/>
      <c r="D25" s="145"/>
      <c r="E25" s="143" t="s">
        <v>93</v>
      </c>
      <c r="F25" s="23"/>
      <c r="G25" s="16"/>
      <c r="H25" s="16"/>
    </row>
    <row r="26" spans="1:8" ht="32.25" customHeight="1" thickBot="1" thickTop="1">
      <c r="A26" s="125" t="s">
        <v>4</v>
      </c>
      <c r="B26" s="43">
        <f aca="true" t="shared" si="4" ref="B26:H26">$A$5+4</f>
        <v>45373</v>
      </c>
      <c r="C26" s="43">
        <f t="shared" si="4"/>
        <v>45373</v>
      </c>
      <c r="D26" s="43">
        <f t="shared" si="4"/>
        <v>45373</v>
      </c>
      <c r="E26" s="43">
        <f t="shared" si="4"/>
        <v>45373</v>
      </c>
      <c r="F26" s="12">
        <f t="shared" si="4"/>
        <v>45373</v>
      </c>
      <c r="G26" s="12">
        <f t="shared" si="4"/>
        <v>45373</v>
      </c>
      <c r="H26" s="13">
        <f t="shared" si="4"/>
        <v>45373</v>
      </c>
    </row>
    <row r="27" spans="1:8" ht="79.5" customHeight="1" thickTop="1">
      <c r="A27" s="32" t="s">
        <v>0</v>
      </c>
      <c r="B27" s="72"/>
      <c r="C27" s="63"/>
      <c r="D27" s="72" t="s">
        <v>96</v>
      </c>
      <c r="E27" s="63" t="s">
        <v>101</v>
      </c>
      <c r="F27" s="25"/>
      <c r="G27" s="4"/>
      <c r="H27" s="4"/>
    </row>
    <row r="28" spans="1:8" ht="108" customHeight="1">
      <c r="A28" s="32" t="s">
        <v>9</v>
      </c>
      <c r="B28" s="140"/>
      <c r="C28" s="146"/>
      <c r="D28" s="170" t="s">
        <v>29</v>
      </c>
      <c r="E28" s="170"/>
      <c r="F28" s="25"/>
      <c r="G28" s="4"/>
      <c r="H28" s="4"/>
    </row>
    <row r="29" spans="1:8" ht="85.5" customHeight="1">
      <c r="A29" s="31" t="s">
        <v>12</v>
      </c>
      <c r="B29" s="166"/>
      <c r="C29" s="168"/>
      <c r="D29" s="72" t="s">
        <v>76</v>
      </c>
      <c r="E29" s="63" t="s">
        <v>108</v>
      </c>
      <c r="F29" s="25"/>
      <c r="G29" s="4"/>
      <c r="H29" s="4"/>
    </row>
    <row r="30" spans="1:8" ht="75.75" customHeight="1" thickBot="1">
      <c r="A30" s="36" t="s">
        <v>10</v>
      </c>
      <c r="B30" s="166"/>
      <c r="C30" s="168"/>
      <c r="D30" s="72" t="s">
        <v>77</v>
      </c>
      <c r="E30" s="63" t="s">
        <v>109</v>
      </c>
      <c r="F30" s="23"/>
      <c r="G30" s="16"/>
      <c r="H30" s="16"/>
    </row>
    <row r="31" spans="1:8" ht="32.25" customHeight="1" thickBot="1" thickTop="1">
      <c r="A31" s="126" t="s">
        <v>5</v>
      </c>
      <c r="B31" s="43">
        <f aca="true" t="shared" si="5" ref="B31:H31">$A$5+5</f>
        <v>45374</v>
      </c>
      <c r="C31" s="43">
        <f t="shared" si="5"/>
        <v>45374</v>
      </c>
      <c r="D31" s="43">
        <f t="shared" si="5"/>
        <v>45374</v>
      </c>
      <c r="E31" s="43">
        <f t="shared" si="5"/>
        <v>45374</v>
      </c>
      <c r="F31" s="12">
        <f t="shared" si="5"/>
        <v>45374</v>
      </c>
      <c r="G31" s="12">
        <f t="shared" si="5"/>
        <v>45374</v>
      </c>
      <c r="H31" s="13">
        <f t="shared" si="5"/>
        <v>45374</v>
      </c>
    </row>
    <row r="32" spans="1:8" ht="97.5" customHeight="1" thickTop="1">
      <c r="A32" s="32" t="s">
        <v>0</v>
      </c>
      <c r="B32" s="140"/>
      <c r="C32" s="63"/>
      <c r="D32" s="63"/>
      <c r="E32" s="63" t="s">
        <v>28</v>
      </c>
      <c r="F32" s="25"/>
      <c r="G32" s="4"/>
      <c r="H32" s="4"/>
    </row>
    <row r="33" spans="1:8" ht="137.25" customHeight="1">
      <c r="A33" s="32" t="s">
        <v>9</v>
      </c>
      <c r="B33" s="77"/>
      <c r="C33" s="63"/>
      <c r="D33" s="63"/>
      <c r="E33" s="63" t="s">
        <v>28</v>
      </c>
      <c r="F33" s="25"/>
      <c r="G33" s="4"/>
      <c r="H33" s="4"/>
    </row>
    <row r="34" spans="1:8" ht="134.25" customHeight="1">
      <c r="A34" s="32" t="s">
        <v>12</v>
      </c>
      <c r="B34" s="166"/>
      <c r="C34" s="168"/>
      <c r="D34" s="19"/>
      <c r="E34" s="56"/>
      <c r="F34" s="25"/>
      <c r="G34" s="4"/>
      <c r="H34" s="4"/>
    </row>
    <row r="35" spans="1:8" ht="102" customHeight="1" thickBot="1">
      <c r="A35" s="36" t="s">
        <v>10</v>
      </c>
      <c r="B35" s="166"/>
      <c r="C35" s="168"/>
      <c r="D35" s="19"/>
      <c r="E35" s="56"/>
      <c r="F35" s="23"/>
      <c r="G35" s="16"/>
      <c r="H35" s="16"/>
    </row>
    <row r="36" spans="1:8" ht="90.75" customHeight="1" thickBot="1" thickTop="1">
      <c r="A36" s="38"/>
      <c r="B36" s="103"/>
      <c r="C36" s="41"/>
      <c r="D36" s="41"/>
      <c r="E36" s="104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69" t="s">
        <v>14</v>
      </c>
      <c r="B38" s="169"/>
      <c r="C38" s="169"/>
      <c r="E38" s="113" t="s">
        <v>32</v>
      </c>
      <c r="G38" s="14"/>
    </row>
    <row r="39" spans="1:7" ht="23.25">
      <c r="A39" s="169"/>
      <c r="B39" s="169"/>
      <c r="C39" s="169"/>
      <c r="D39" s="114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11">
    <mergeCell ref="D28:E28"/>
    <mergeCell ref="B35:C35"/>
    <mergeCell ref="A38:C38"/>
    <mergeCell ref="A39:C39"/>
    <mergeCell ref="B8:C8"/>
    <mergeCell ref="B1:D1"/>
    <mergeCell ref="A2:H2"/>
    <mergeCell ref="B30:C30"/>
    <mergeCell ref="B34:C34"/>
    <mergeCell ref="D13:E13"/>
    <mergeCell ref="B29:C2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6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tabSelected="1" view="pageBreakPreview" zoomScale="75" zoomScaleNormal="70" zoomScaleSheetLayoutView="75" zoomScalePageLayoutView="0" workbookViewId="0" topLeftCell="A4">
      <selection activeCell="C25" sqref="C25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61" t="s">
        <v>24</v>
      </c>
      <c r="C1" s="161"/>
      <c r="D1" s="117" t="s">
        <v>140</v>
      </c>
      <c r="E1" s="17"/>
    </row>
    <row r="2" spans="1:7" ht="18.75">
      <c r="A2" s="162" t="str">
        <f>"РАСПИСАНИЕ  3  КУРСА  С  18.03.2024 ПО 23.03.2024"</f>
        <v>РАСПИСАНИЕ  3  КУРСА  С  18.03.2024 ПО 23.03.2024</v>
      </c>
      <c r="B2" s="162"/>
      <c r="C2" s="162"/>
      <c r="D2" s="162"/>
      <c r="E2" s="162"/>
      <c r="F2" s="162"/>
      <c r="G2" s="162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8"/>
    </row>
    <row r="5" spans="1:7" ht="21" thickBot="1">
      <c r="A5" s="128" t="s">
        <v>142</v>
      </c>
      <c r="B5" s="60" t="s">
        <v>26</v>
      </c>
      <c r="C5" s="60" t="s">
        <v>27</v>
      </c>
      <c r="D5" s="60" t="s">
        <v>31</v>
      </c>
      <c r="E5" s="79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18.03.2023</v>
      </c>
      <c r="C6" s="43" t="str">
        <f t="shared" si="0"/>
        <v>18.03.2023</v>
      </c>
      <c r="D6" s="43" t="str">
        <f t="shared" si="0"/>
        <v>18.03.2023</v>
      </c>
      <c r="E6" s="80" t="str">
        <f t="shared" si="0"/>
        <v>18.03.2023</v>
      </c>
      <c r="F6" s="11" t="str">
        <f t="shared" si="0"/>
        <v>18.03.2023</v>
      </c>
      <c r="G6" s="11" t="str">
        <f t="shared" si="0"/>
        <v>18.03.2023</v>
      </c>
    </row>
    <row r="7" spans="1:7" ht="114.75" customHeight="1" thickTop="1">
      <c r="A7" s="48" t="s">
        <v>0</v>
      </c>
      <c r="B7" s="72" t="s">
        <v>63</v>
      </c>
      <c r="C7" s="77" t="s">
        <v>80</v>
      </c>
      <c r="D7" s="63"/>
      <c r="E7" s="105"/>
      <c r="F7" s="25"/>
      <c r="G7" s="4"/>
    </row>
    <row r="8" spans="1:7" ht="77.25" customHeight="1">
      <c r="A8" s="48" t="s">
        <v>9</v>
      </c>
      <c r="B8" s="55" t="s">
        <v>38</v>
      </c>
      <c r="C8" s="77" t="s">
        <v>144</v>
      </c>
      <c r="D8" s="63"/>
      <c r="E8" s="106"/>
      <c r="F8" s="25"/>
      <c r="G8" s="4"/>
    </row>
    <row r="9" spans="1:7" ht="75" customHeight="1">
      <c r="A9" s="48" t="s">
        <v>12</v>
      </c>
      <c r="B9" s="56" t="s">
        <v>37</v>
      </c>
      <c r="C9" s="55" t="s">
        <v>65</v>
      </c>
      <c r="D9" s="63"/>
      <c r="E9" s="107"/>
      <c r="F9" s="25"/>
      <c r="G9" s="4"/>
    </row>
    <row r="10" spans="1:7" ht="107.25" customHeight="1" thickBot="1">
      <c r="A10" s="48" t="s">
        <v>10</v>
      </c>
      <c r="B10" s="63" t="s">
        <v>36</v>
      </c>
      <c r="C10" s="76"/>
      <c r="D10" s="63"/>
      <c r="E10" s="108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45004</v>
      </c>
      <c r="C11" s="43">
        <f t="shared" si="1"/>
        <v>45004</v>
      </c>
      <c r="D11" s="43">
        <f t="shared" si="1"/>
        <v>45004</v>
      </c>
      <c r="E11" s="109">
        <f t="shared" si="1"/>
        <v>45004</v>
      </c>
      <c r="F11" s="2">
        <f t="shared" si="1"/>
        <v>45004</v>
      </c>
      <c r="G11" s="6">
        <f t="shared" si="1"/>
        <v>45004</v>
      </c>
    </row>
    <row r="12" spans="1:7" ht="60" customHeight="1" thickTop="1">
      <c r="A12" s="31" t="s">
        <v>0</v>
      </c>
      <c r="B12" s="171" t="s">
        <v>29</v>
      </c>
      <c r="C12" s="172"/>
      <c r="D12" s="116"/>
      <c r="E12" s="127"/>
      <c r="F12" s="25"/>
      <c r="G12" s="4"/>
    </row>
    <row r="13" spans="1:7" ht="70.5" customHeight="1">
      <c r="A13" s="32" t="s">
        <v>9</v>
      </c>
      <c r="B13" s="55" t="s">
        <v>38</v>
      </c>
      <c r="C13" s="76" t="s">
        <v>143</v>
      </c>
      <c r="D13" s="76"/>
      <c r="E13" s="107"/>
      <c r="F13" s="25"/>
      <c r="G13" s="4"/>
    </row>
    <row r="14" spans="1:7" ht="102" customHeight="1">
      <c r="A14" s="48" t="s">
        <v>12</v>
      </c>
      <c r="B14" s="66" t="s">
        <v>39</v>
      </c>
      <c r="C14" s="55" t="s">
        <v>100</v>
      </c>
      <c r="D14" s="55"/>
      <c r="E14" s="107"/>
      <c r="F14" s="25"/>
      <c r="G14" s="4"/>
    </row>
    <row r="15" spans="1:7" s="10" customFormat="1" ht="112.5" customHeight="1" thickBot="1">
      <c r="A15" s="48" t="s">
        <v>10</v>
      </c>
      <c r="B15" s="56" t="s">
        <v>40</v>
      </c>
      <c r="C15" s="56" t="s">
        <v>83</v>
      </c>
      <c r="D15" s="63"/>
      <c r="E15" s="108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45005</v>
      </c>
      <c r="C16" s="43">
        <f t="shared" si="2"/>
        <v>45005</v>
      </c>
      <c r="D16" s="43">
        <f t="shared" si="2"/>
        <v>45005</v>
      </c>
      <c r="E16" s="109">
        <f t="shared" si="2"/>
        <v>45005</v>
      </c>
      <c r="F16" s="12">
        <f t="shared" si="2"/>
        <v>45005</v>
      </c>
      <c r="G16" s="13">
        <f t="shared" si="2"/>
        <v>45005</v>
      </c>
    </row>
    <row r="17" spans="1:7" ht="126" customHeight="1" thickTop="1">
      <c r="A17" s="48" t="s">
        <v>0</v>
      </c>
      <c r="B17" s="76" t="s">
        <v>91</v>
      </c>
      <c r="C17" s="134" t="s">
        <v>89</v>
      </c>
      <c r="D17" s="72"/>
      <c r="E17" s="107"/>
      <c r="F17" s="25"/>
      <c r="G17" s="4"/>
    </row>
    <row r="18" spans="1:14" ht="112.5" customHeight="1">
      <c r="A18" s="48" t="s">
        <v>9</v>
      </c>
      <c r="B18" s="56" t="s">
        <v>124</v>
      </c>
      <c r="C18" s="76" t="s">
        <v>143</v>
      </c>
      <c r="D18" s="63"/>
      <c r="E18" s="107"/>
      <c r="F18" s="25"/>
      <c r="G18" s="4"/>
      <c r="N18" s="3" t="s">
        <v>13</v>
      </c>
    </row>
    <row r="19" spans="1:7" ht="103.5" customHeight="1">
      <c r="A19" s="48" t="s">
        <v>12</v>
      </c>
      <c r="B19" s="56" t="s">
        <v>41</v>
      </c>
      <c r="C19" s="77" t="s">
        <v>66</v>
      </c>
      <c r="D19" s="63"/>
      <c r="E19" s="107"/>
      <c r="F19" s="25"/>
      <c r="G19" s="4"/>
    </row>
    <row r="20" spans="1:7" s="10" customFormat="1" ht="138.75" customHeight="1" thickBot="1">
      <c r="A20" s="35" t="s">
        <v>10</v>
      </c>
      <c r="B20" s="63" t="s">
        <v>99</v>
      </c>
      <c r="C20" s="55" t="s">
        <v>81</v>
      </c>
      <c r="D20" s="63"/>
      <c r="E20" s="108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45006</v>
      </c>
      <c r="C21" s="43">
        <f t="shared" si="3"/>
        <v>45006</v>
      </c>
      <c r="D21" s="43">
        <f t="shared" si="3"/>
        <v>45006</v>
      </c>
      <c r="E21" s="109">
        <f t="shared" si="3"/>
        <v>45006</v>
      </c>
      <c r="F21" s="12">
        <f t="shared" si="3"/>
        <v>45006</v>
      </c>
      <c r="G21" s="13">
        <f t="shared" si="3"/>
        <v>45006</v>
      </c>
    </row>
    <row r="22" spans="1:7" ht="104.25" customHeight="1" thickTop="1">
      <c r="A22" s="33" t="s">
        <v>0</v>
      </c>
      <c r="B22" s="56" t="s">
        <v>37</v>
      </c>
      <c r="C22" s="76"/>
      <c r="D22" s="63"/>
      <c r="E22" s="107"/>
      <c r="F22" s="25"/>
      <c r="G22" s="4"/>
    </row>
    <row r="23" spans="1:7" ht="122.25" customHeight="1">
      <c r="A23" s="32" t="s">
        <v>9</v>
      </c>
      <c r="B23" s="55" t="s">
        <v>156</v>
      </c>
      <c r="C23" s="55" t="s">
        <v>159</v>
      </c>
      <c r="D23" s="55"/>
      <c r="E23" s="106"/>
      <c r="F23" s="25"/>
      <c r="G23" s="4"/>
    </row>
    <row r="24" spans="1:7" ht="99.75" customHeight="1">
      <c r="A24" s="31" t="s">
        <v>12</v>
      </c>
      <c r="B24" s="55" t="s">
        <v>88</v>
      </c>
      <c r="C24" s="77" t="s">
        <v>80</v>
      </c>
      <c r="D24" s="63"/>
      <c r="E24" s="107"/>
      <c r="F24" s="25"/>
      <c r="G24" s="4"/>
    </row>
    <row r="25" spans="1:7" ht="75.75" customHeight="1" thickBot="1">
      <c r="A25" s="36" t="s">
        <v>10</v>
      </c>
      <c r="B25" s="56"/>
      <c r="C25" s="76" t="s">
        <v>143</v>
      </c>
      <c r="D25" s="63"/>
      <c r="E25" s="108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45007</v>
      </c>
      <c r="C26" s="43">
        <f t="shared" si="4"/>
        <v>45007</v>
      </c>
      <c r="D26" s="43">
        <f t="shared" si="4"/>
        <v>45007</v>
      </c>
      <c r="E26" s="109">
        <f t="shared" si="4"/>
        <v>45007</v>
      </c>
      <c r="F26" s="12">
        <f t="shared" si="4"/>
        <v>45007</v>
      </c>
      <c r="G26" s="13">
        <f t="shared" si="4"/>
        <v>45007</v>
      </c>
    </row>
    <row r="27" spans="1:7" ht="99" customHeight="1" thickTop="1">
      <c r="A27" s="33" t="s">
        <v>0</v>
      </c>
      <c r="B27" s="55" t="s">
        <v>90</v>
      </c>
      <c r="C27" s="55" t="s">
        <v>129</v>
      </c>
      <c r="D27" s="76"/>
      <c r="E27" s="107"/>
      <c r="F27" s="25"/>
      <c r="G27" s="4"/>
    </row>
    <row r="28" spans="1:7" ht="105.75" customHeight="1">
      <c r="A28" s="32" t="s">
        <v>9</v>
      </c>
      <c r="B28" s="56" t="s">
        <v>41</v>
      </c>
      <c r="C28" s="55" t="s">
        <v>81</v>
      </c>
      <c r="D28" s="76"/>
      <c r="E28" s="107"/>
      <c r="F28" s="25"/>
      <c r="G28" s="4"/>
    </row>
    <row r="29" spans="1:7" ht="60" customHeight="1">
      <c r="A29" s="31" t="s">
        <v>12</v>
      </c>
      <c r="B29" s="171" t="s">
        <v>29</v>
      </c>
      <c r="C29" s="172"/>
      <c r="D29" s="127"/>
      <c r="E29" s="127"/>
      <c r="F29" s="25"/>
      <c r="G29" s="4"/>
    </row>
    <row r="30" spans="1:7" ht="90" customHeight="1" thickBot="1">
      <c r="A30" s="36" t="s">
        <v>10</v>
      </c>
      <c r="B30" s="56" t="s">
        <v>92</v>
      </c>
      <c r="C30" s="77" t="s">
        <v>66</v>
      </c>
      <c r="D30" s="63"/>
      <c r="E30" s="108"/>
      <c r="F30" s="23"/>
      <c r="G30" s="16"/>
    </row>
    <row r="31" spans="1:7" ht="14.25" customHeight="1" thickBot="1" thickTop="1">
      <c r="A31" s="47" t="s">
        <v>5</v>
      </c>
      <c r="B31" s="43" t="s">
        <v>87</v>
      </c>
      <c r="C31" s="43">
        <f>$A$5+5</f>
        <v>45008</v>
      </c>
      <c r="D31" s="43">
        <f>$A$5+5</f>
        <v>45008</v>
      </c>
      <c r="E31" s="110">
        <f>$A$5+5</f>
        <v>45008</v>
      </c>
      <c r="F31" s="12">
        <f>$A$5+5</f>
        <v>45008</v>
      </c>
      <c r="G31" s="13">
        <f>$A$5+5</f>
        <v>45008</v>
      </c>
    </row>
    <row r="32" spans="1:7" ht="77.25" customHeight="1" thickTop="1">
      <c r="A32" s="33" t="s">
        <v>0</v>
      </c>
      <c r="B32" s="56"/>
      <c r="C32" s="77" t="s">
        <v>145</v>
      </c>
      <c r="D32" s="56"/>
      <c r="E32" s="111"/>
      <c r="F32" s="25"/>
      <c r="G32" s="4"/>
    </row>
    <row r="33" spans="1:7" ht="78" customHeight="1">
      <c r="A33" s="32" t="s">
        <v>9</v>
      </c>
      <c r="B33" s="56"/>
      <c r="C33" s="55" t="s">
        <v>146</v>
      </c>
      <c r="D33" s="56"/>
      <c r="E33" s="111"/>
      <c r="F33" s="25"/>
      <c r="G33" s="4"/>
    </row>
    <row r="34" spans="1:7" ht="75" customHeight="1">
      <c r="A34" s="33" t="s">
        <v>12</v>
      </c>
      <c r="B34" s="19"/>
      <c r="C34" s="19"/>
      <c r="D34" s="56"/>
      <c r="E34" s="111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112"/>
      <c r="F35" s="23"/>
      <c r="G35" s="16"/>
    </row>
    <row r="36" spans="1:7" ht="14.25" customHeight="1" thickBot="1" thickTop="1">
      <c r="A36" s="38"/>
      <c r="B36" s="37"/>
      <c r="C36" s="41"/>
      <c r="D36" s="34"/>
      <c r="E36" s="83"/>
      <c r="F36" s="12"/>
      <c r="G36" s="13"/>
    </row>
    <row r="37" spans="1:7" ht="13.5" thickTop="1">
      <c r="A37" s="42"/>
      <c r="B37" s="40"/>
      <c r="C37" s="7"/>
      <c r="D37" s="40"/>
      <c r="E37" s="78"/>
      <c r="G37" s="7"/>
    </row>
    <row r="38" spans="1:6" ht="26.25">
      <c r="A38" s="169" t="s">
        <v>14</v>
      </c>
      <c r="B38" s="169"/>
      <c r="C38" s="169"/>
      <c r="D38" s="119" t="s">
        <v>42</v>
      </c>
      <c r="E38" s="78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5">
    <mergeCell ref="A38:C38"/>
    <mergeCell ref="B1:C1"/>
    <mergeCell ref="A2:G2"/>
    <mergeCell ref="B12:C12"/>
    <mergeCell ref="B29:C2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2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1">
      <selection activeCell="A2" sqref="A2:G2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61" t="s">
        <v>24</v>
      </c>
      <c r="C1" s="161"/>
      <c r="D1" s="117"/>
      <c r="E1" s="17"/>
    </row>
    <row r="2" spans="1:7" ht="18.75">
      <c r="A2" s="162" t="str">
        <f>"РАСПИСАНИЕ  3  КУРСА  С  18.03.2024 ПО 23.03.2024"</f>
        <v>РАСПИСАНИЕ  3  КУРСА  С  18.03.2024 ПО 23.03.2024</v>
      </c>
      <c r="B2" s="162"/>
      <c r="C2" s="162"/>
      <c r="D2" s="162"/>
      <c r="E2" s="162"/>
      <c r="F2" s="162"/>
      <c r="G2" s="162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8"/>
    </row>
    <row r="5" spans="1:7" ht="21" thickBot="1">
      <c r="A5" s="128" t="s">
        <v>141</v>
      </c>
      <c r="B5" s="60" t="s">
        <v>26</v>
      </c>
      <c r="C5" s="60" t="s">
        <v>27</v>
      </c>
      <c r="D5" s="60" t="s">
        <v>31</v>
      </c>
      <c r="E5" s="79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18.03.2024</v>
      </c>
      <c r="C6" s="43" t="str">
        <f t="shared" si="0"/>
        <v>18.03.2024</v>
      </c>
      <c r="D6" s="43" t="str">
        <f t="shared" si="0"/>
        <v>18.03.2024</v>
      </c>
      <c r="E6" s="80" t="str">
        <f t="shared" si="0"/>
        <v>18.03.2024</v>
      </c>
      <c r="F6" s="11" t="str">
        <f t="shared" si="0"/>
        <v>18.03.2024</v>
      </c>
      <c r="G6" s="11" t="str">
        <f t="shared" si="0"/>
        <v>18.03.2024</v>
      </c>
    </row>
    <row r="7" spans="1:7" ht="75.75" customHeight="1" thickTop="1">
      <c r="A7" s="48" t="s">
        <v>0</v>
      </c>
      <c r="B7" s="100"/>
      <c r="C7" s="66"/>
      <c r="D7" s="63"/>
      <c r="E7" s="93"/>
      <c r="F7" s="25"/>
      <c r="G7" s="4"/>
    </row>
    <row r="8" spans="1:7" ht="78" customHeight="1">
      <c r="A8" s="48" t="s">
        <v>9</v>
      </c>
      <c r="B8" s="63"/>
      <c r="C8" s="76"/>
      <c r="D8" s="63"/>
      <c r="E8" s="94"/>
      <c r="F8" s="25"/>
      <c r="G8" s="4"/>
    </row>
    <row r="9" spans="1:7" ht="75" customHeight="1">
      <c r="A9" s="48" t="s">
        <v>12</v>
      </c>
      <c r="B9" s="63"/>
      <c r="C9" s="55" t="s">
        <v>65</v>
      </c>
      <c r="D9" s="63"/>
      <c r="E9" s="95"/>
      <c r="F9" s="25"/>
      <c r="G9" s="4"/>
    </row>
    <row r="10" spans="1:7" ht="82.5" customHeight="1" thickBot="1">
      <c r="A10" s="48" t="s">
        <v>10</v>
      </c>
      <c r="B10" s="77"/>
      <c r="C10" s="76"/>
      <c r="D10" s="63"/>
      <c r="E10" s="96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45370</v>
      </c>
      <c r="C11" s="43">
        <f t="shared" si="1"/>
        <v>45370</v>
      </c>
      <c r="D11" s="43">
        <f t="shared" si="1"/>
        <v>45370</v>
      </c>
      <c r="E11" s="97">
        <f t="shared" si="1"/>
        <v>45370</v>
      </c>
      <c r="F11" s="2">
        <f t="shared" si="1"/>
        <v>45370</v>
      </c>
      <c r="G11" s="6">
        <f t="shared" si="1"/>
        <v>45370</v>
      </c>
    </row>
    <row r="12" spans="1:7" ht="72.75" customHeight="1" thickTop="1">
      <c r="A12" s="31" t="s">
        <v>0</v>
      </c>
      <c r="B12" s="101"/>
      <c r="C12" s="63"/>
      <c r="D12" s="101"/>
      <c r="E12" s="102"/>
      <c r="F12" s="25"/>
      <c r="G12" s="4"/>
    </row>
    <row r="13" spans="1:7" ht="70.5" customHeight="1">
      <c r="A13" s="32" t="s">
        <v>9</v>
      </c>
      <c r="B13" s="76"/>
      <c r="C13" s="76" t="s">
        <v>79</v>
      </c>
      <c r="D13" s="76"/>
      <c r="E13" s="95"/>
      <c r="F13" s="25"/>
      <c r="G13" s="4"/>
    </row>
    <row r="14" spans="1:7" ht="96" customHeight="1">
      <c r="A14" s="48" t="s">
        <v>12</v>
      </c>
      <c r="B14" s="69"/>
      <c r="C14" s="55" t="s">
        <v>84</v>
      </c>
      <c r="D14" s="66"/>
      <c r="E14" s="95"/>
      <c r="F14" s="25"/>
      <c r="G14" s="4"/>
    </row>
    <row r="15" spans="1:7" s="10" customFormat="1" ht="112.5" customHeight="1" thickBot="1">
      <c r="A15" s="48" t="s">
        <v>10</v>
      </c>
      <c r="B15" s="76"/>
      <c r="C15" s="56" t="s">
        <v>83</v>
      </c>
      <c r="D15" s="66"/>
      <c r="E15" s="96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45371</v>
      </c>
      <c r="C16" s="43">
        <f t="shared" si="2"/>
        <v>45371</v>
      </c>
      <c r="D16" s="43">
        <f t="shared" si="2"/>
        <v>45371</v>
      </c>
      <c r="E16" s="98">
        <f t="shared" si="2"/>
        <v>45371</v>
      </c>
      <c r="F16" s="12">
        <f t="shared" si="2"/>
        <v>45371</v>
      </c>
      <c r="G16" s="13">
        <f t="shared" si="2"/>
        <v>45371</v>
      </c>
    </row>
    <row r="17" spans="1:7" ht="75" customHeight="1" thickTop="1">
      <c r="A17" s="48" t="s">
        <v>0</v>
      </c>
      <c r="B17" s="63"/>
      <c r="C17" s="134" t="s">
        <v>85</v>
      </c>
      <c r="D17" s="63"/>
      <c r="E17" s="95"/>
      <c r="F17" s="25"/>
      <c r="G17" s="4"/>
    </row>
    <row r="18" spans="1:14" ht="105" customHeight="1">
      <c r="A18" s="48" t="s">
        <v>9</v>
      </c>
      <c r="B18" s="77"/>
      <c r="C18" s="76" t="s">
        <v>79</v>
      </c>
      <c r="D18" s="63"/>
      <c r="E18" s="95"/>
      <c r="F18" s="25"/>
      <c r="G18" s="4"/>
      <c r="N18" s="3" t="s">
        <v>13</v>
      </c>
    </row>
    <row r="19" spans="1:7" ht="78" customHeight="1">
      <c r="A19" s="48" t="s">
        <v>12</v>
      </c>
      <c r="B19" s="100"/>
      <c r="C19" s="77" t="s">
        <v>66</v>
      </c>
      <c r="D19" s="77"/>
      <c r="E19" s="95"/>
      <c r="F19" s="25"/>
      <c r="G19" s="4"/>
    </row>
    <row r="20" spans="1:7" s="10" customFormat="1" ht="89.25" customHeight="1" thickBot="1">
      <c r="A20" s="35" t="s">
        <v>10</v>
      </c>
      <c r="B20" s="135"/>
      <c r="C20" s="55" t="s">
        <v>81</v>
      </c>
      <c r="D20" s="92"/>
      <c r="E20" s="96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45372</v>
      </c>
      <c r="C21" s="43">
        <f t="shared" si="3"/>
        <v>45372</v>
      </c>
      <c r="D21" s="43">
        <f t="shared" si="3"/>
        <v>45372</v>
      </c>
      <c r="E21" s="98">
        <f t="shared" si="3"/>
        <v>45372</v>
      </c>
      <c r="F21" s="12">
        <f t="shared" si="3"/>
        <v>45372</v>
      </c>
      <c r="G21" s="13">
        <f t="shared" si="3"/>
        <v>45372</v>
      </c>
    </row>
    <row r="22" spans="1:7" ht="60" customHeight="1" thickTop="1">
      <c r="A22" s="33" t="s">
        <v>0</v>
      </c>
      <c r="B22" s="57"/>
      <c r="C22" s="76"/>
      <c r="D22" s="55"/>
      <c r="E22" s="93"/>
      <c r="F22" s="25"/>
      <c r="G22" s="4"/>
    </row>
    <row r="23" spans="1:7" ht="110.25" customHeight="1">
      <c r="A23" s="32" t="s">
        <v>9</v>
      </c>
      <c r="B23" s="77"/>
      <c r="C23" s="55" t="s">
        <v>82</v>
      </c>
      <c r="D23" s="63"/>
      <c r="E23" s="94"/>
      <c r="F23" s="25"/>
      <c r="G23" s="4"/>
    </row>
    <row r="24" spans="1:7" ht="78" customHeight="1">
      <c r="A24" s="31" t="s">
        <v>12</v>
      </c>
      <c r="B24" s="63"/>
      <c r="C24" s="66" t="s">
        <v>78</v>
      </c>
      <c r="D24" s="77"/>
      <c r="E24" s="95"/>
      <c r="F24" s="25"/>
      <c r="G24" s="4"/>
    </row>
    <row r="25" spans="1:7" ht="75.75" customHeight="1" thickBot="1">
      <c r="A25" s="36" t="s">
        <v>10</v>
      </c>
      <c r="B25" s="77"/>
      <c r="C25" s="76" t="s">
        <v>79</v>
      </c>
      <c r="D25" s="63"/>
      <c r="E25" s="96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45373</v>
      </c>
      <c r="C26" s="30">
        <f t="shared" si="4"/>
        <v>45373</v>
      </c>
      <c r="D26" s="45">
        <f t="shared" si="4"/>
        <v>45373</v>
      </c>
      <c r="E26" s="98">
        <f t="shared" si="4"/>
        <v>45373</v>
      </c>
      <c r="F26" s="12">
        <f t="shared" si="4"/>
        <v>45373</v>
      </c>
      <c r="G26" s="13">
        <f t="shared" si="4"/>
        <v>45373</v>
      </c>
    </row>
    <row r="27" spans="1:7" ht="132.75" customHeight="1" thickTop="1">
      <c r="A27" s="33" t="s">
        <v>0</v>
      </c>
      <c r="B27" s="76"/>
      <c r="C27" s="55" t="s">
        <v>81</v>
      </c>
      <c r="D27" s="63"/>
      <c r="E27" s="99"/>
      <c r="F27" s="25"/>
      <c r="G27" s="4"/>
    </row>
    <row r="28" spans="1:7" ht="123" customHeight="1">
      <c r="A28" s="32" t="s">
        <v>9</v>
      </c>
      <c r="B28" s="66"/>
      <c r="C28" s="55" t="s">
        <v>81</v>
      </c>
      <c r="D28" s="77"/>
      <c r="E28" s="99"/>
      <c r="F28" s="25"/>
      <c r="G28" s="4"/>
    </row>
    <row r="29" spans="1:7" ht="60" customHeight="1">
      <c r="A29" s="31" t="s">
        <v>12</v>
      </c>
      <c r="B29" s="101"/>
      <c r="C29" s="66" t="s">
        <v>78</v>
      </c>
      <c r="D29" s="101"/>
      <c r="E29" s="102"/>
      <c r="F29" s="25"/>
      <c r="G29" s="4"/>
    </row>
    <row r="30" spans="1:7" ht="60" customHeight="1" thickBot="1">
      <c r="A30" s="36" t="s">
        <v>10</v>
      </c>
      <c r="B30" s="136"/>
      <c r="C30" s="55" t="s">
        <v>65</v>
      </c>
      <c r="D30" s="137"/>
      <c r="E30" s="96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45374</v>
      </c>
      <c r="C31" s="43">
        <f t="shared" si="5"/>
        <v>45374</v>
      </c>
      <c r="D31" s="43">
        <f t="shared" si="5"/>
        <v>45374</v>
      </c>
      <c r="E31" s="83">
        <f t="shared" si="5"/>
        <v>45374</v>
      </c>
      <c r="F31" s="12">
        <f t="shared" si="5"/>
        <v>45374</v>
      </c>
      <c r="G31" s="13">
        <f t="shared" si="5"/>
        <v>45374</v>
      </c>
    </row>
    <row r="32" spans="1:7" ht="60" customHeight="1" thickTop="1">
      <c r="A32" s="33" t="s">
        <v>0</v>
      </c>
      <c r="B32" s="64"/>
      <c r="C32" s="18"/>
      <c r="D32" s="56"/>
      <c r="E32" s="81"/>
      <c r="F32" s="25"/>
      <c r="G32" s="4"/>
    </row>
    <row r="33" spans="1:7" ht="60" customHeight="1">
      <c r="A33" s="32" t="s">
        <v>9</v>
      </c>
      <c r="B33" s="19"/>
      <c r="C33" s="18"/>
      <c r="D33" s="56"/>
      <c r="E33" s="81"/>
      <c r="F33" s="25"/>
      <c r="G33" s="4"/>
    </row>
    <row r="34" spans="1:7" ht="60" customHeight="1">
      <c r="A34" s="33" t="s">
        <v>12</v>
      </c>
      <c r="B34" s="39"/>
      <c r="C34" s="19"/>
      <c r="D34" s="56"/>
      <c r="E34" s="81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82"/>
      <c r="F35" s="23"/>
      <c r="G35" s="16"/>
    </row>
    <row r="36" spans="1:7" ht="14.25" customHeight="1" thickBot="1" thickTop="1">
      <c r="A36" s="38"/>
      <c r="B36" s="37"/>
      <c r="C36" s="41"/>
      <c r="D36" s="34"/>
      <c r="E36" s="83"/>
      <c r="F36" s="12"/>
      <c r="G36" s="13"/>
    </row>
    <row r="37" spans="1:7" ht="13.5" thickTop="1">
      <c r="A37" s="42"/>
      <c r="B37" s="40"/>
      <c r="C37" s="7"/>
      <c r="D37" s="40"/>
      <c r="E37" s="78"/>
      <c r="G37" s="7"/>
    </row>
    <row r="38" spans="1:6" ht="26.25">
      <c r="A38" s="169" t="s">
        <v>14</v>
      </c>
      <c r="B38" s="169"/>
      <c r="C38" s="169"/>
      <c r="D38" s="119" t="s">
        <v>33</v>
      </c>
      <c r="E38" s="78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view="pageBreakPreview" zoomScale="75" zoomScaleNormal="70" zoomScaleSheetLayoutView="75" zoomScalePageLayoutView="0" workbookViewId="0" topLeftCell="A1">
      <selection activeCell="B18" sqref="B18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61" t="s">
        <v>24</v>
      </c>
      <c r="B1" s="161"/>
      <c r="C1" s="117" t="s">
        <v>140</v>
      </c>
    </row>
    <row r="2" spans="1:3" ht="18.75">
      <c r="A2" s="162" t="str">
        <f>"РАСПИСАНИЕ  МАГ  С  18.03.2024 ПО 23.03.2024"</f>
        <v>РАСПИСАНИЕ  МАГ  С  18.03.2024 ПО 23.03.2024</v>
      </c>
      <c r="B2" s="162"/>
      <c r="C2" s="162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43</v>
      </c>
      <c r="C4" s="62"/>
    </row>
    <row r="5" spans="1:3" ht="19.5" thickBot="1" thickTop="1">
      <c r="A5" s="26">
        <v>45369</v>
      </c>
      <c r="B5" s="43">
        <f>$A$5</f>
        <v>45369</v>
      </c>
      <c r="C5" s="60"/>
    </row>
    <row r="6" spans="1:3" ht="0.75" customHeight="1" thickTop="1">
      <c r="A6" s="53" t="s">
        <v>8</v>
      </c>
      <c r="B6" s="27">
        <f>$A$5</f>
        <v>45369</v>
      </c>
      <c r="C6" s="28"/>
    </row>
    <row r="7" spans="1:3" ht="108" customHeight="1">
      <c r="A7" s="48" t="s">
        <v>0</v>
      </c>
      <c r="B7" s="138" t="s">
        <v>149</v>
      </c>
      <c r="C7" s="138"/>
    </row>
    <row r="8" spans="1:3" ht="77.25" customHeight="1">
      <c r="A8" s="48" t="s">
        <v>9</v>
      </c>
      <c r="B8" s="138" t="s">
        <v>148</v>
      </c>
      <c r="C8" s="138"/>
    </row>
    <row r="9" spans="1:3" ht="80.25" customHeight="1">
      <c r="A9" s="48" t="s">
        <v>12</v>
      </c>
      <c r="B9" s="71" t="s">
        <v>113</v>
      </c>
      <c r="C9" s="71"/>
    </row>
    <row r="10" spans="1:3" ht="72" customHeight="1">
      <c r="A10" s="48" t="s">
        <v>10</v>
      </c>
      <c r="B10" s="139" t="s">
        <v>114</v>
      </c>
      <c r="C10" s="139"/>
    </row>
    <row r="11" spans="1:3" ht="14.25" customHeight="1" thickBot="1">
      <c r="A11" s="50" t="s">
        <v>1</v>
      </c>
      <c r="B11" s="43">
        <f>$A$5+1</f>
        <v>45370</v>
      </c>
      <c r="C11" s="43"/>
    </row>
    <row r="12" spans="1:3" ht="60" customHeight="1" thickTop="1">
      <c r="A12" s="48" t="s">
        <v>0</v>
      </c>
      <c r="B12" s="138" t="s">
        <v>147</v>
      </c>
      <c r="C12" s="90"/>
    </row>
    <row r="13" spans="1:3" ht="60" customHeight="1">
      <c r="A13" s="48" t="s">
        <v>9</v>
      </c>
      <c r="B13" s="138" t="s">
        <v>147</v>
      </c>
      <c r="C13" s="63"/>
    </row>
    <row r="14" spans="1:3" ht="108.75" customHeight="1" thickBot="1">
      <c r="A14" s="48" t="s">
        <v>12</v>
      </c>
      <c r="B14" s="63" t="s">
        <v>134</v>
      </c>
      <c r="C14" s="63"/>
    </row>
    <row r="15" spans="1:3" s="10" customFormat="1" ht="83.25" customHeight="1" thickTop="1">
      <c r="A15" s="48" t="s">
        <v>10</v>
      </c>
      <c r="B15" s="75"/>
      <c r="C15" s="92"/>
    </row>
    <row r="16" spans="1:3" ht="14.25" customHeight="1">
      <c r="A16" s="50" t="s">
        <v>2</v>
      </c>
      <c r="B16" s="43">
        <f>$A$5+2</f>
        <v>45371</v>
      </c>
      <c r="C16" s="43"/>
    </row>
    <row r="17" spans="1:3" ht="75.75" customHeight="1">
      <c r="A17" s="48" t="s">
        <v>0</v>
      </c>
      <c r="B17" s="63" t="s">
        <v>135</v>
      </c>
      <c r="C17" s="66"/>
    </row>
    <row r="18" spans="1:10" ht="101.25" customHeight="1" thickBot="1">
      <c r="A18" s="48" t="s">
        <v>9</v>
      </c>
      <c r="B18" s="63"/>
      <c r="C18" s="73"/>
      <c r="J18" s="3" t="s">
        <v>13</v>
      </c>
    </row>
    <row r="19" spans="1:3" ht="71.25" customHeight="1" thickTop="1">
      <c r="A19" s="48" t="s">
        <v>12</v>
      </c>
      <c r="B19" s="75"/>
      <c r="C19" s="66"/>
    </row>
    <row r="20" spans="1:3" s="10" customFormat="1" ht="93" customHeight="1">
      <c r="A20" s="35" t="s">
        <v>10</v>
      </c>
      <c r="B20" s="63"/>
      <c r="C20" s="88"/>
    </row>
    <row r="21" spans="1:3" ht="14.25" customHeight="1">
      <c r="A21" s="44" t="s">
        <v>3</v>
      </c>
      <c r="B21" s="43">
        <f>$A$5+3</f>
        <v>45372</v>
      </c>
      <c r="C21" s="43"/>
    </row>
    <row r="22" spans="1:3" ht="95.25" customHeight="1" thickBot="1">
      <c r="A22" s="33" t="s">
        <v>0</v>
      </c>
      <c r="B22" s="138"/>
      <c r="C22" s="76"/>
    </row>
    <row r="23" spans="1:3" ht="86.25" customHeight="1" thickTop="1">
      <c r="A23" s="32" t="s">
        <v>9</v>
      </c>
      <c r="B23" s="69"/>
      <c r="C23" s="75"/>
    </row>
    <row r="24" spans="1:3" ht="73.5" customHeight="1">
      <c r="A24" s="48" t="s">
        <v>12</v>
      </c>
      <c r="B24" s="66" t="s">
        <v>133</v>
      </c>
      <c r="C24" s="66"/>
    </row>
    <row r="25" spans="1:3" ht="90.75" customHeight="1">
      <c r="A25" s="48" t="s">
        <v>10</v>
      </c>
      <c r="B25" s="66" t="s">
        <v>133</v>
      </c>
      <c r="C25" s="66"/>
    </row>
    <row r="26" spans="1:3" ht="14.25" customHeight="1" thickBot="1">
      <c r="A26" s="54" t="s">
        <v>4</v>
      </c>
      <c r="B26" s="45">
        <f>$A$5+4</f>
        <v>45373</v>
      </c>
      <c r="C26" s="46"/>
    </row>
    <row r="27" spans="1:3" ht="60" customHeight="1" thickTop="1">
      <c r="A27" s="33" t="s">
        <v>0</v>
      </c>
      <c r="B27" s="138" t="s">
        <v>95</v>
      </c>
      <c r="C27" s="75"/>
    </row>
    <row r="28" spans="1:3" ht="75.75" customHeight="1">
      <c r="A28" s="32" t="s">
        <v>9</v>
      </c>
      <c r="B28" s="138" t="s">
        <v>147</v>
      </c>
      <c r="C28" s="76"/>
    </row>
    <row r="29" spans="1:3" ht="81" customHeight="1">
      <c r="A29" s="31" t="s">
        <v>12</v>
      </c>
      <c r="B29" s="138" t="s">
        <v>147</v>
      </c>
      <c r="C29" s="66"/>
    </row>
    <row r="30" spans="1:3" ht="60" customHeight="1">
      <c r="A30" s="36" t="s">
        <v>10</v>
      </c>
      <c r="B30" s="138" t="s">
        <v>94</v>
      </c>
      <c r="C30" s="66"/>
    </row>
    <row r="31" spans="1:3" ht="14.25" customHeight="1">
      <c r="A31" s="47" t="s">
        <v>5</v>
      </c>
      <c r="B31" s="45">
        <f>$A$5+5</f>
        <v>45374</v>
      </c>
      <c r="C31" s="68"/>
    </row>
    <row r="32" spans="1:3" ht="75" customHeight="1">
      <c r="A32" s="33" t="s">
        <v>0</v>
      </c>
      <c r="B32" s="138" t="s">
        <v>147</v>
      </c>
      <c r="C32" s="18"/>
    </row>
    <row r="33" spans="1:3" ht="60" customHeight="1">
      <c r="A33" s="32" t="s">
        <v>9</v>
      </c>
      <c r="B33" s="138" t="s">
        <v>147</v>
      </c>
      <c r="C33" s="18"/>
    </row>
    <row r="34" spans="1:3" ht="72.75" customHeight="1">
      <c r="A34" s="33" t="s">
        <v>12</v>
      </c>
      <c r="B34" s="138"/>
      <c r="C34" s="19"/>
    </row>
    <row r="35" spans="1:3" ht="74.25" customHeight="1">
      <c r="A35" s="36" t="s">
        <v>10</v>
      </c>
      <c r="B35" s="138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8" t="s">
        <v>44</v>
      </c>
      <c r="B38" s="158"/>
      <c r="C38" s="113" t="s">
        <v>33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0"/>
  <sheetViews>
    <sheetView showGridLines="0" view="pageBreakPreview" zoomScale="75" zoomScaleNormal="70" zoomScaleSheetLayoutView="75" zoomScalePageLayoutView="0" workbookViewId="0" topLeftCell="A28">
      <selection activeCell="A5" sqref="A5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61" t="s">
        <v>24</v>
      </c>
      <c r="B1" s="161"/>
      <c r="C1" s="117" t="s">
        <v>140</v>
      </c>
    </row>
    <row r="2" spans="1:3" ht="18.75">
      <c r="A2" s="162" t="str">
        <f>"РАСПИСАНИЕ  МАГ  С  18.03.2024 ПО 23.03.2024"</f>
        <v>РАСПИСАНИЕ  МАГ  С  18.03.2024 ПО 23.03.2024</v>
      </c>
      <c r="B2" s="162"/>
      <c r="C2" s="162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45</v>
      </c>
      <c r="C4" s="62"/>
    </row>
    <row r="5" spans="1:3" ht="19.5" thickBot="1" thickTop="1">
      <c r="A5" s="26">
        <v>45369</v>
      </c>
      <c r="B5" s="43">
        <f>$A$5</f>
        <v>45369</v>
      </c>
      <c r="C5" s="60"/>
    </row>
    <row r="6" spans="1:3" ht="0.75" customHeight="1" thickTop="1">
      <c r="A6" s="53" t="s">
        <v>8</v>
      </c>
      <c r="B6" s="27">
        <f>$A$5</f>
        <v>45369</v>
      </c>
      <c r="C6" s="28"/>
    </row>
    <row r="7" spans="1:3" ht="108" customHeight="1">
      <c r="A7" s="48" t="s">
        <v>0</v>
      </c>
      <c r="B7" s="71"/>
      <c r="C7" s="63"/>
    </row>
    <row r="8" spans="1:3" ht="77.25" customHeight="1">
      <c r="A8" s="48" t="s">
        <v>9</v>
      </c>
      <c r="B8" s="89"/>
      <c r="C8" s="129"/>
    </row>
    <row r="9" spans="1:3" ht="80.25" customHeight="1">
      <c r="A9" s="48" t="s">
        <v>12</v>
      </c>
      <c r="B9" s="89" t="s">
        <v>132</v>
      </c>
      <c r="C9" s="63"/>
    </row>
    <row r="10" spans="1:3" ht="72" customHeight="1">
      <c r="A10" s="48" t="s">
        <v>10</v>
      </c>
      <c r="B10" s="89" t="s">
        <v>132</v>
      </c>
      <c r="C10" s="63"/>
    </row>
    <row r="11" spans="1:3" ht="14.25" customHeight="1" thickBot="1">
      <c r="A11" s="50" t="s">
        <v>1</v>
      </c>
      <c r="B11" s="43">
        <f>$A$5+1</f>
        <v>45370</v>
      </c>
      <c r="C11" s="43"/>
    </row>
    <row r="12" spans="1:3" ht="81" customHeight="1" thickTop="1">
      <c r="A12" s="48" t="s">
        <v>0</v>
      </c>
      <c r="B12" s="89" t="s">
        <v>138</v>
      </c>
      <c r="C12" s="90"/>
    </row>
    <row r="13" spans="1:3" ht="60" customHeight="1">
      <c r="A13" s="48" t="s">
        <v>9</v>
      </c>
      <c r="B13" s="91" t="s">
        <v>119</v>
      </c>
      <c r="C13" s="63"/>
    </row>
    <row r="14" spans="1:3" ht="84.75" customHeight="1">
      <c r="A14" s="48" t="s">
        <v>12</v>
      </c>
      <c r="B14" s="71" t="s">
        <v>46</v>
      </c>
      <c r="C14" s="63"/>
    </row>
    <row r="15" spans="1:3" s="10" customFormat="1" ht="127.5" customHeight="1">
      <c r="A15" s="48" t="s">
        <v>10</v>
      </c>
      <c r="B15" s="91"/>
      <c r="C15" s="92"/>
    </row>
    <row r="16" spans="1:3" ht="14.25" customHeight="1">
      <c r="A16" s="50" t="s">
        <v>2</v>
      </c>
      <c r="B16" s="43">
        <f>$A$5+2</f>
        <v>45371</v>
      </c>
      <c r="C16" s="43"/>
    </row>
    <row r="17" spans="1:3" ht="75.75" customHeight="1">
      <c r="A17" s="48" t="s">
        <v>0</v>
      </c>
      <c r="B17" s="71" t="s">
        <v>97</v>
      </c>
      <c r="C17" s="66"/>
    </row>
    <row r="18" spans="1:10" ht="75.75" customHeight="1">
      <c r="A18" s="48" t="s">
        <v>9</v>
      </c>
      <c r="B18" s="89" t="s">
        <v>130</v>
      </c>
      <c r="C18" s="73"/>
      <c r="J18" s="3" t="s">
        <v>13</v>
      </c>
    </row>
    <row r="19" spans="1:3" ht="71.25" customHeight="1">
      <c r="A19" s="48" t="s">
        <v>12</v>
      </c>
      <c r="B19" s="91" t="s">
        <v>118</v>
      </c>
      <c r="C19" s="66"/>
    </row>
    <row r="20" spans="1:3" s="10" customFormat="1" ht="93" customHeight="1">
      <c r="A20" s="35" t="s">
        <v>10</v>
      </c>
      <c r="B20" s="71" t="s">
        <v>46</v>
      </c>
      <c r="C20" s="88"/>
    </row>
    <row r="21" spans="1:3" ht="14.25" customHeight="1">
      <c r="A21" s="44" t="s">
        <v>3</v>
      </c>
      <c r="B21" s="43">
        <f>$A$5+3</f>
        <v>45372</v>
      </c>
      <c r="C21" s="43"/>
    </row>
    <row r="22" spans="1:3" ht="95.25" customHeight="1" thickBot="1">
      <c r="A22" s="33" t="s">
        <v>0</v>
      </c>
      <c r="B22" s="69"/>
      <c r="C22" s="76"/>
    </row>
    <row r="23" spans="1:3" ht="86.25" customHeight="1" thickTop="1">
      <c r="A23" s="32" t="s">
        <v>9</v>
      </c>
      <c r="B23" s="69"/>
      <c r="C23" s="75"/>
    </row>
    <row r="24" spans="1:3" ht="73.5" customHeight="1">
      <c r="A24" s="48" t="s">
        <v>12</v>
      </c>
      <c r="B24" s="130" t="s">
        <v>131</v>
      </c>
      <c r="C24" s="66"/>
    </row>
    <row r="25" spans="1:3" ht="90.75" customHeight="1">
      <c r="A25" s="48" t="s">
        <v>10</v>
      </c>
      <c r="B25" s="130" t="s">
        <v>131</v>
      </c>
      <c r="C25" s="66"/>
    </row>
    <row r="26" spans="1:3" ht="14.25" customHeight="1" thickBot="1">
      <c r="A26" s="54" t="s">
        <v>4</v>
      </c>
      <c r="B26" s="45">
        <f>$A$5+4</f>
        <v>45373</v>
      </c>
      <c r="C26" s="46"/>
    </row>
    <row r="27" spans="1:3" ht="84.75" customHeight="1" thickTop="1">
      <c r="A27" s="33" t="s">
        <v>0</v>
      </c>
      <c r="B27" s="89"/>
      <c r="C27" s="75"/>
    </row>
    <row r="28" spans="1:3" ht="75.75" customHeight="1">
      <c r="A28" s="32" t="s">
        <v>9</v>
      </c>
      <c r="B28" s="91" t="s">
        <v>119</v>
      </c>
      <c r="C28" s="76"/>
    </row>
    <row r="29" spans="1:3" ht="81" customHeight="1">
      <c r="A29" s="31" t="s">
        <v>12</v>
      </c>
      <c r="B29" s="89" t="s">
        <v>130</v>
      </c>
      <c r="C29" s="66"/>
    </row>
    <row r="30" spans="1:3" ht="60" customHeight="1">
      <c r="A30" s="36" t="s">
        <v>10</v>
      </c>
      <c r="B30" s="91"/>
      <c r="C30" s="66"/>
    </row>
    <row r="31" spans="1:3" ht="14.25" customHeight="1">
      <c r="A31" s="47" t="s">
        <v>5</v>
      </c>
      <c r="B31" s="45">
        <f>$A$5+5</f>
        <v>45374</v>
      </c>
      <c r="C31" s="68"/>
    </row>
    <row r="32" spans="1:3" ht="75" customHeight="1">
      <c r="A32" s="33" t="s">
        <v>0</v>
      </c>
      <c r="B32" s="71"/>
      <c r="C32" s="18"/>
    </row>
    <row r="33" spans="1:3" ht="76.5" customHeight="1">
      <c r="A33" s="32" t="s">
        <v>9</v>
      </c>
      <c r="B33" s="71"/>
      <c r="C33" s="18"/>
    </row>
    <row r="34" spans="1:3" ht="72.75" customHeight="1">
      <c r="A34" s="33" t="s">
        <v>12</v>
      </c>
      <c r="B34" s="71"/>
      <c r="C34" s="19"/>
    </row>
    <row r="35" spans="1:3" ht="74.25" customHeight="1">
      <c r="A35" s="36" t="s">
        <v>10</v>
      </c>
      <c r="B35" s="71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8" t="s">
        <v>47</v>
      </c>
      <c r="B38" s="158"/>
      <c r="C38" s="113" t="s">
        <v>48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2024-03-15T08:02:17Z</cp:lastPrinted>
  <dcterms:created xsi:type="dcterms:W3CDTF">2002-09-14T02:38:58Z</dcterms:created>
  <dcterms:modified xsi:type="dcterms:W3CDTF">2024-03-15T08:03:07Z</dcterms:modified>
  <cp:category/>
  <cp:version/>
  <cp:contentType/>
  <cp:contentStatus/>
</cp:coreProperties>
</file>