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1"/>
  </bookViews>
  <sheets>
    <sheet name="1 КУРС " sheetId="1" r:id="rId1"/>
    <sheet name="2 КУРС." sheetId="2" r:id="rId2"/>
    <sheet name="3 курс" sheetId="3" r:id="rId3"/>
    <sheet name="3 КУРС (ин.) " sheetId="4" r:id="rId4"/>
    <sheet name="МАГ (кит. ст.)" sheetId="5" r:id="rId5"/>
    <sheet name="МАГ (ЗФПО)" sheetId="6" r:id="rId6"/>
    <sheet name="МАГ (ЗФПО) (2)" sheetId="7" r:id="rId7"/>
    <sheet name="МАГ (кит. Дзиньи) " sheetId="8" r:id="rId8"/>
  </sheets>
  <definedNames>
    <definedName name="_xlnm.Print_Area" localSheetId="0">'1 КУРС '!$A$1:$H$38</definedName>
    <definedName name="_xlnm.Print_Area" localSheetId="1">'2 КУРС.'!$A$1:$H$39</definedName>
    <definedName name="_xlnm.Print_Area" localSheetId="2">'3 курс'!$A$1:$G$38</definedName>
    <definedName name="_xlnm.Print_Area" localSheetId="3">'3 КУРС (ин.) '!$A$1:$G$38</definedName>
    <definedName name="_xlnm.Print_Area" localSheetId="5">'МАГ (ЗФПО)'!$A$1:$C$43</definedName>
    <definedName name="_xlnm.Print_Area" localSheetId="6">'МАГ (ЗФПО) (2)'!$A$1:$C$42</definedName>
    <definedName name="_xlnm.Print_Area" localSheetId="7">'МАГ (кит. Дзиньи) '!$A$1:$C$38</definedName>
    <definedName name="_xlnm.Print_Area" localSheetId="4">'МАГ (кит. ст.)'!$A$1:$C$38</definedName>
  </definedNames>
  <calcPr fullCalcOnLoad="1"/>
</workbook>
</file>

<file path=xl/sharedStrings.xml><?xml version="1.0" encoding="utf-8"?>
<sst xmlns="http://schemas.openxmlformats.org/spreadsheetml/2006/main" count="610" uniqueCount="197">
  <si>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</si>
  <si>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</si>
  <si>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</si>
  <si>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</si>
  <si>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</si>
  <si>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</si>
  <si>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</si>
  <si>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</si>
  <si>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</si>
  <si>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</si>
  <si>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</si>
  <si>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</si>
  <si>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</si>
  <si>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</si>
  <si>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ДЕКАН</t>
  </si>
  <si>
    <t>БФ-1</t>
  </si>
  <si>
    <t>РФ-1</t>
  </si>
  <si>
    <t>ИК-1</t>
  </si>
  <si>
    <t>БФ-2</t>
  </si>
  <si>
    <t>Белорусская филология</t>
  </si>
  <si>
    <t>Русская филология</t>
  </si>
  <si>
    <t>Информация и коммуникация</t>
  </si>
  <si>
    <t>Русский язык и литература. Иностранный язык (английский)</t>
  </si>
  <si>
    <t>РА-2</t>
  </si>
  <si>
    <t>Учреждение образования 
"Брестский государственный университет имени А.С. Пушкина"
Филологический факультет</t>
  </si>
  <si>
    <t>РФ-2</t>
  </si>
  <si>
    <t>БФ-3</t>
  </si>
  <si>
    <t>РФ-3</t>
  </si>
  <si>
    <t>Физическая культура (спорткомплекс)</t>
  </si>
  <si>
    <t>ИК-2</t>
  </si>
  <si>
    <t>РА-3</t>
  </si>
  <si>
    <t>Т.В.Сенькевич</t>
  </si>
  <si>
    <t>Сенькевич Т.В.</t>
  </si>
  <si>
    <t>ФО-1</t>
  </si>
  <si>
    <t>Иностранный язык ПР преп. Бахур И.Н. (б/ф), доц. Повх И.В. (р/ф), 
преп. Дробот Е.С. (ИК), 
ст. преп. Милач С.В. (нем.яз)</t>
  </si>
  <si>
    <t>Сенькевич Т.В</t>
  </si>
  <si>
    <t>ЖУРНАЛИСТИКА</t>
  </si>
  <si>
    <t xml:space="preserve">ДЕКАН                                                                                                                               </t>
  </si>
  <si>
    <t>ДЕКАН                                                                                                                             Сенькевич Т.В.</t>
  </si>
  <si>
    <t xml:space="preserve">   Сенькевич Т.В.</t>
  </si>
  <si>
    <t>Практикум по иностранному языку ПР
Калита О.А.</t>
  </si>
  <si>
    <t>Иностранный язык (предпороговый уровень) ПР
преп. Лаврентьев Д.А.</t>
  </si>
  <si>
    <t>Педагогика ЛК
доц. Борсук Л.И.</t>
  </si>
  <si>
    <t>Фонетика - Лексика - Словообразование ЛК
доц. Годуйко Л.А.</t>
  </si>
  <si>
    <t>Старославянский язык ЛК
доц. Никитина Н.Е.</t>
  </si>
  <si>
    <t>Выпуск учебного проекта ПР
доц. Клундук С.С.</t>
  </si>
  <si>
    <t>Лексикология. Фразеология. ЛК
доц. Годуйко Л.А.</t>
  </si>
  <si>
    <t>История русской литературы перв. пол. ХІХ в. ЛК
доц. Ворон И.А.</t>
  </si>
  <si>
    <t>Иностранный язык (пороговый уровень) ПР
ст. преп. Шкутник О.П. (1 подгр.), преп. Бернацкий С.В.(2 подгр.)</t>
  </si>
  <si>
    <t>Иностранный язык (пороговый уровень) ПР
15.00 ст. преп. Шкутник О.П. (1 подгр.), 8.30 преп. Бернацкий С.В. (2 подгр.)</t>
  </si>
  <si>
    <t>Историческая грамматика ЛК
доц. Никитина Н.Е.</t>
  </si>
  <si>
    <t>Педагогические технологии ЛК
доц. Борсук Л.И.</t>
  </si>
  <si>
    <t>История зарубежной литературы 
ХІХ в. ЛК
доц. Садко Л.М.</t>
  </si>
  <si>
    <t xml:space="preserve">Мультимедийные технологии коммуникации ПР
преп. Кулеш А.И. (314 гл. к.),
ст. преп. Каллаур А.Н. (310 гл.к.)
</t>
  </si>
  <si>
    <t>Фонетика - Лексика - Словообразование ПР
доц. Годуйко Л.А.</t>
  </si>
  <si>
    <t>Стилистика и редактирование медиа ПР
доц. Годуйко Л.А.</t>
  </si>
  <si>
    <t>Лексикология. Фразеология. ПР
доц. Годуйко Л.А.</t>
  </si>
  <si>
    <t>Зарубежная литература ПР
доц. Ковальчук О.Н.</t>
  </si>
  <si>
    <t>Лексікалогія ПР
дац. Яўдошына Л.І.</t>
  </si>
  <si>
    <t>Старославянский язык ПР
доц. Никитина Н.Е.</t>
  </si>
  <si>
    <t>15.00 История русской литературы перв. пол. ХІХ в. ПР
доц. Ворон И.А.</t>
  </si>
  <si>
    <t>Теория и практика связей с общественностью ПР
доц. Скибицкая Л.В.</t>
  </si>
  <si>
    <t>Историческая грамматика ПР
доц. Никитина Н.Е.</t>
  </si>
  <si>
    <t>История и теория коммуникации ПР
доц. Скибицкая Л.В.</t>
  </si>
  <si>
    <t>Политология ЛК
ст. преп. Соколовская</t>
  </si>
  <si>
    <t xml:space="preserve"> 15.00 Методика преподавания русской литературы ЛК
доц. Ковалюк Е.С.</t>
  </si>
  <si>
    <t>Методыка выкладання беларускай літаратуры ЛК дац. Кавалюк А.С.</t>
  </si>
  <si>
    <t xml:space="preserve"> Историческая грамматика русского языка ЛК
доц. Никитина Н.Е.</t>
  </si>
  <si>
    <t>Методыка выкладання беларускай літаратуры ПР дац. Кавалюк А.С.</t>
  </si>
  <si>
    <t>Гісторыя беларускай літаратуры пач. ХХ ст. ЛК
дац. Кавалюк А.С.</t>
  </si>
  <si>
    <t>Гістарычная граматыка беларускай мовы ЛК
дац. Яўдошына Л.І.</t>
  </si>
  <si>
    <t>История русской литературы ЛК
доц. Ворон И.А</t>
  </si>
  <si>
    <t>Историческая грамматика русского языка ПР
доц. Никитина Н.Е.</t>
  </si>
  <si>
    <t>Гістарычная граматыка беларускай мовы ПР
дац. Яўдошына Л.І.</t>
  </si>
  <si>
    <t>Иностранный язык (пороговый продвинутый уровень) ПР
ст. преп. Шкутник О.П. (1 подгр.), преп. Бернацкий С.В.(2 подгр.)</t>
  </si>
  <si>
    <t>История русской литературы 20-40-х годов ЛК
доц. Ковальчук О.Н.</t>
  </si>
  <si>
    <t>Профессионально-личностное саморазвитие педагог ЛК
 доц. Борсук Л.И.</t>
  </si>
  <si>
    <t>Язык и стиль СМИ ПР
доц. Клундук С.С.</t>
  </si>
  <si>
    <t>Фалькларыстыка ПР
дац. Касцючык В.М.</t>
  </si>
  <si>
    <t>Современная политэкономия ПР
доц. Петрукович  Д А. (  гл. к.)</t>
  </si>
  <si>
    <t>Маркетинг и менеджмент коммуникационной деятельности ПР
ст. преп. Черновалова Ж.В.</t>
  </si>
  <si>
    <t>Лексікалогія ЛК
дац. Яўдошына Л.І.</t>
  </si>
  <si>
    <t>Синтаксис (сложное предложение) ЛК
доц. Переход О.Б.</t>
  </si>
  <si>
    <t>Внутриорганизационные коммуникации ПР
доц. Смаль В.Н.</t>
  </si>
  <si>
    <t>Морфология ПР
ст. преп. Посохин А.А.</t>
  </si>
  <si>
    <t>Великая Отечественная война советского народа (в контексте второй мировой войны) ПР
преп. Селех О.А.</t>
  </si>
  <si>
    <t>15.00 Великая Отечественная война советского народа (в контексте второй мировой войны) ПР
преп. Селех О.А.</t>
  </si>
  <si>
    <t>Русская диалектология
доц. Переход О.Б.</t>
  </si>
  <si>
    <t>Русская диалектология ЛК
доц. Переход О.Б.</t>
  </si>
  <si>
    <t>История зарубежной литературы ПР
доц. Ковальчук О.Н.</t>
  </si>
  <si>
    <t>Инклюзивные образовательные практики ПР
ст. преп. Чубинашвили Н.Г.</t>
  </si>
  <si>
    <t>Гісторыя беларускай літаратуры пач. ХХ ст. ПР
дац. Кавалюк А.С.</t>
  </si>
  <si>
    <t>История русской литературы 20-40-х годов ПР
доц. Ковальчук О.Н.</t>
  </si>
  <si>
    <t>Культурология ПР
доц. Садко Л.М.</t>
  </si>
  <si>
    <t>Политология ПР
ст. преп. Соколовская (     гл. к.)</t>
  </si>
  <si>
    <t>Гісторыя беларускай літаратуры ПР
дац. Шчэрба С.М.</t>
  </si>
  <si>
    <t>Сучасная беларуская мова ПР
дац. Бут-Гусаім С.Ф.</t>
  </si>
  <si>
    <t>Латинский язык ПР
доц. Фелькина О.А. (1 подгр.),
ст. преп. Корабо О.А. (2 подгр.)</t>
  </si>
  <si>
    <t xml:space="preserve">Практикум по русской орфографии и пунктуации ПР
ст. преп. Корабо О.А.
</t>
  </si>
  <si>
    <t>Современная политэкономия ПР
доц. Петрукович Д.А.</t>
  </si>
  <si>
    <t>Современный русский язык ПР
доц. Переход О.Б.</t>
  </si>
  <si>
    <t>15.00 Морфология ПР
ст. преп. Посохин А.А.</t>
  </si>
  <si>
    <t xml:space="preserve">  Методика преподавания русской литературы ПР
доц. Бут-Гусаим С.Ф.</t>
  </si>
  <si>
    <t xml:space="preserve">Теория и практика перевода ПР 
преп. Козакевич А.А.
</t>
  </si>
  <si>
    <t>15.00 Марфалогія ПР
дац. Касцючык В.М.</t>
  </si>
  <si>
    <t>Гісторыя беларускай літаратуры  ХVІІІ-перш. пал. ХІХ ст. ПР
дац. Кавалюк А.С.</t>
  </si>
  <si>
    <t>Педагогика ПР
доц. Борсук Л.И.</t>
  </si>
  <si>
    <t>Социальные сети и СМИ ЛК
доц. Ворон</t>
  </si>
  <si>
    <t>Проектный менеджмент в медиасфере ЛК
доц. Петрукович Д.А. (ауд. 709, гл. к.)</t>
  </si>
  <si>
    <t>Аксиология и деонтология журналистики  ЛК
доц. Скибицкая Л.В.</t>
  </si>
  <si>
    <t>Английский язык (профессиональная лексика) ПР
преп. Козакевич А.А.</t>
  </si>
  <si>
    <t>Фалькларыстыка ЛК
дац. Шчэрба С.М.</t>
  </si>
  <si>
    <t>Культура речи ПР
доц. Никитина Н.Е.</t>
  </si>
  <si>
    <t>Беларуская літаратура ПР
дац. Шчэрба С.М.</t>
  </si>
  <si>
    <t>Беларуская палеаграфія ПР
дац. Кісель Т.А.</t>
  </si>
  <si>
    <t>Введение в языкознание ПР
ст. преп. Посохин А.А.</t>
  </si>
  <si>
    <t>Социальная психология  ЛАБ
ст. преп. Иванюк Ю.Е.</t>
  </si>
  <si>
    <t xml:space="preserve">  Інфармацыйныя тэхналогіі ў філалогіі ЛАБ 
(2 падгр.)
дац. Кісель Т.А.</t>
  </si>
  <si>
    <t>Информационно-аналитическая работа  ПР
доц. Ковальчук О.Н.</t>
  </si>
  <si>
    <t>Государственная информационная политика ЛК
доц. Бреский О.В. (ауд. 306А, гл. к.)</t>
  </si>
  <si>
    <t>Политология ПР 
преп. Соколовская М.Г.</t>
  </si>
  <si>
    <t>Гісторыя беларускай літаратуры  ХХ ст. ЛК дац. Кавалюк А.С.</t>
  </si>
  <si>
    <t>Литература русского зарубежья ПР
доц. Садко Л.М.</t>
  </si>
  <si>
    <t>Філасофія мовы ЛК
 дац. Леванцевіч Л.В.</t>
  </si>
  <si>
    <t xml:space="preserve"> Маўленчы этыкет і культура зносінаў ЛК (спец.) 
дац. Леванцевіч Л.В.
</t>
  </si>
  <si>
    <t xml:space="preserve">Активные процессы в синтаксисе русского языка ЛК (спец.)
доц Переход О.Б.,
15.00 Диалектика традиций и инноваций в обучении литературе ЛК (спец.)
доц Явдошина Л.И.
</t>
  </si>
  <si>
    <t>Стылістыка і культура беларускай мовы ПР
дац. Касцючык В.М.</t>
  </si>
  <si>
    <t>Синтаксис ПР
доц. Переход О.Б.</t>
  </si>
  <si>
    <t>Сінтаксіс ЛК
дац. Яўдошына Л.І.</t>
  </si>
  <si>
    <t>История русской литературы перв. пол. ХХ ЛК
доц. Ковальчук О.Н.</t>
  </si>
  <si>
    <t>Сінтаксіс ПР
дац. Яўдошына Л.І.</t>
  </si>
  <si>
    <t>Актуальныя праблемы навучання беларускай літаратуры ЛК (спец.)
дац. Яўдошына Л.І.</t>
  </si>
  <si>
    <t xml:space="preserve">
Вясковая тэматыка ў бел. літ. ХХ ст. ЛК (спец.)
дац. Кавалюк А.С.</t>
  </si>
  <si>
    <t>История русской литературы перв. пол. ХХ ПР
доц. Ковальчук О.Н.</t>
  </si>
  <si>
    <t xml:space="preserve"> Марфалогія ПР
дац. Касцючык В.М.</t>
  </si>
  <si>
    <t>История зарубежной литературы ПР
доц. Садко Л.М.</t>
  </si>
  <si>
    <t>История зарубежной литературы 
ХІХ в. ПР
доц. Садко Л.М.</t>
  </si>
  <si>
    <t>Основы управления интелектуальной собственностью ПР (гл. к.)
ст. преп. Романович С.П.</t>
  </si>
  <si>
    <t>Профессионально-личностное саморазвитие педагог ПР
 доц. Борсук Л.И.</t>
  </si>
  <si>
    <t>15.00 История зарубежной литературы 
ХІХ в. ПР
доц. Садко Л.М.</t>
  </si>
  <si>
    <t>Основы журналистики ЛК
доц. Смаль В.Н.</t>
  </si>
  <si>
    <t>Русский язык как иностранный ПР
доц. Годуйко Л.А.</t>
  </si>
  <si>
    <t xml:space="preserve">Активные процессы в синтаксисе русского языка ЛК (спец.)
доц Переход О.Б.,
</t>
  </si>
  <si>
    <t>Инновации и традиции в преподаваниии русского языка ЛК (спец.) 
ст. преп. Посохин А.А.</t>
  </si>
  <si>
    <t>15.00 Жанры публицистических текстов ЛК (спец.)
 доц. Костючик В.М.</t>
  </si>
  <si>
    <t>Беларуская дыялекталогія  ПР
дац.
Леванцэвіч Л.В.</t>
  </si>
  <si>
    <t>Беларуская дыялекталогія ПР дац. 
Леванцэвіч Л.В.</t>
  </si>
  <si>
    <t>Тэорыя и практыка перакладу ЛК дац. Кісель Т.А., Культура навуковага дыскурсу ЛК 
праф. Мельнікава З.П.</t>
  </si>
  <si>
    <t>Гісторыя беларускай літаратурнай мовы ПР
дац. Леванцэвіч Л.В.</t>
  </si>
  <si>
    <t>Стилистическое редактирование и корректура ПР
доц. Годуйко Л.А.</t>
  </si>
  <si>
    <t>15.00 Социальные сети и СМИ ЛК
доц. Ворон</t>
  </si>
  <si>
    <t xml:space="preserve"> Інфармацыйныя тэхналогіі ў філалогіі ЛАБ 
(1 падгр.)
дац. Кісель Т.А.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</si>
  <si>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</si>
  <si>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Информационные технологии в филологии ЛАБ
доц. Фелькина О.А.
доц. Никитина Н.Е.</t>
  </si>
  <si>
    <t>Современные информационные технологии ЛАБ
доц. Фелькина О.А. (1 подгр.),
доц Никитина Н.Е. (2 подгр.)</t>
  </si>
  <si>
    <t xml:space="preserve"> Возрастная и педагогическая психология ПР
ст. преп. Гузюк Е.А.</t>
  </si>
  <si>
    <t>Основы управления интеллектуальной собственностью ПР
ст. преп. Черновалова Ж.В.</t>
  </si>
  <si>
    <t>УТВЕРЖДАЮ
Первый проректор
                          С.А. Марзан
"15" апреля 2024 г.</t>
  </si>
  <si>
    <t>29.04.2024</t>
  </si>
  <si>
    <t xml:space="preserve"> 15,00 Возрастная и педагогическая психология ПР
ст. преп. Гузюк Е.А.</t>
  </si>
  <si>
    <t>Фарміраванне навыкаў маўленчай дзейнасці навучэнцамі на ўроках бел. мовы ПР (спец.)
дац. Касцючык В.М.</t>
  </si>
  <si>
    <t xml:space="preserve">Инновации и традиции в преподаваниии русского языка ЛК (спец.) ст. преп. Посохин А.А., Диалектика традиций и инноваций в обучении литературе ПР (спец.)
доц Явдошина Л.И.
</t>
  </si>
  <si>
    <t>Литературоведение (белорусское)</t>
  </si>
  <si>
    <t>Литературоведение (русское)</t>
  </si>
  <si>
    <t>Иностранный язык:  английский  группа 1 (ст.преп. Коваленко О.Н.) ауд.__, группа 2 (доц. Троцюк Т.С.) ауд.__ корп.1, немецкий (доц. Авраменко В.В.) ауд.___ корп.3</t>
  </si>
  <si>
    <t>5 пара
15.00-16.20</t>
  </si>
  <si>
    <t>6 пара
16.30-17.50</t>
  </si>
  <si>
    <t>Методология литературоведческого исследования ПР проф. Мельникова З.П.</t>
  </si>
  <si>
    <t>Поэтика художественного текста ПР доц. Скибицкая Л.В.</t>
  </si>
  <si>
    <t>Ф и л о с о ф и я   и   м е т о д о л о г и я   н а у к и (лекция)
доц. Крусь П.П.   ауд. _____</t>
  </si>
  <si>
    <t>Миф в литературной парадигме ЛК
доц. Ворон И.А.</t>
  </si>
  <si>
    <t>Літаратурны працэс і функцыянаванне літаратуры ЛК  
праф. Мельнікава З.П.</t>
  </si>
  <si>
    <t>История русской литературы перв. пол. ХІХ в. ПР
доц. Ворон И.А.</t>
  </si>
  <si>
    <t xml:space="preserve">Станаўленне сатырычнай традыцыі ў беларускай літаратуры ПР
дац. Шчэрба С.М. </t>
  </si>
  <si>
    <t>Педагогика и психология высшего образования (лекция)
доц. Синюк Д.Э.   ауд. ___ корп.</t>
  </si>
  <si>
    <t>Педагогика и психология высшего образования (лекция)
доц. Северин С.Н.  ауд. ____корп.</t>
  </si>
  <si>
    <t>Малые повествовательные формы в русск. и
 белорус. литературах ХІХ-ХХІ вв. ЛК
доц. Скибицкая Л.В.</t>
  </si>
  <si>
    <t>УТВЕРЖДАЮ
Первый проректор
                          С.А. Марзан
"22" апреля 2024 г.</t>
  </si>
  <si>
    <t>Актуальные проблемы современного литературоведения ЛК доц. Ковалюк Е.С.</t>
  </si>
  <si>
    <t>Методика  преподавания литературы в высшей школе  ЛК 
доц.Ковалюк Е.С.</t>
  </si>
  <si>
    <t>Научно-исследовательский семинар ПР
доц. Смаль В.Н.</t>
  </si>
  <si>
    <t>15.00 Конвергентные технологии в СМИ ЛК
доц Скибицкая Л.В.</t>
  </si>
  <si>
    <t xml:space="preserve"> Конвергентные технологии в СМИ ЛК
доц Скибицкая Л.В.</t>
  </si>
  <si>
    <t>7 пара
18.00-19.20</t>
  </si>
  <si>
    <t>Историко-культурный контент в СМИ Г. Бреста и Брестской области ЛК
доц. Ковальчук О.Н.</t>
  </si>
  <si>
    <t>Основы управления интелектуальной собственностью ЛК (       гл. к)
ст. преп. Романович С.П.</t>
  </si>
  <si>
    <t>Этика делового общения ПР
доц. Годуйко Л.А.</t>
  </si>
  <si>
    <t>Стылістычнае рэдагаванне і карэктура ПР
дац. Бут-Гусаім С.Ф.</t>
  </si>
  <si>
    <t>Реклама и PR-технологии ЛК
доц. Клундук С.С.</t>
  </si>
  <si>
    <t>15.00 Историко-культурный контент в СМИ 
г. Бреста и Брестской области ЛК
доц. Ковальчук О.Н.</t>
  </si>
  <si>
    <t>Художественный текст в научном дискурсе ПР
доц. Ковальчук О.Н.</t>
  </si>
  <si>
    <t>Методика  преподавания литературы в высшей школе  ЛК 
доц. Ковалюк Е.С.</t>
  </si>
  <si>
    <t>15.00 Литературное редактирование ПР
доц. Годуйко Л.А.</t>
  </si>
  <si>
    <t>Сравнительная грамматика восточнославянских языков ПР (спец.)
доц Фелькина О.А.,
Модернизм в славянских литературах ПР (спец.)
доц Ворон И.А.</t>
  </si>
  <si>
    <t xml:space="preserve">Сравнительная грамматика восточнославянских языков ПР (спец.)
доц Фелькина О.А.,
</t>
  </si>
  <si>
    <t>15. 00 История зарубежной литературы ПР
доц. Ковальчук О.Н.</t>
  </si>
  <si>
    <t>Техника речи ПР
доц. Костючик В.М.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</si>
</sst>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р.&quot;#,##0_);\(&quot;р.&quot;#,##0\)"/>
    <numFmt numFmtId="189" formatCode="&quot;р.&quot;#,##0_);[Red]\(&quot;р.&quot;#,##0\)"/>
    <numFmt numFmtId="190" formatCode="&quot;р.&quot;#,##0.00_);\(&quot;р.&quot;#,##0.00\)"/>
    <numFmt numFmtId="191" formatCode="&quot;р.&quot;#,##0.00_);[Red]\(&quot;р.&quot;#,##0.00\)"/>
    <numFmt numFmtId="192" formatCode="_(&quot;р.&quot;* #,##0_);_(&quot;р.&quot;* \(#,##0\);_(&quot;р.&quot;* &quot;-&quot;_);_(@_)"/>
    <numFmt numFmtId="193" formatCode="_(&quot;р.&quot;* #,##0.00_);_(&quot;р.&quot;* \(#,##0.00\);_(&quot;р.&quot;* &quot;-&quot;??_);_(@_)"/>
    <numFmt numFmtId="194" formatCode="&quot;от &quot;d/mmm/yy"/>
    <numFmt numFmtId="195" formatCode="&quot;от &quot;d\ mmm\ yyyy"/>
    <numFmt numFmtId="196" formatCode="&quot;от  &quot;d\ mmm\ yyyy"/>
    <numFmt numFmtId="197" formatCode="d\ mmmm\ yyyy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&quot;от &quot;\d\ \m\m\m\ \y\y\y\y"/>
    <numFmt numFmtId="202" formatCode="dd\ mmm\ yy"/>
    <numFmt numFmtId="203" formatCode="d\ mmm\ yy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d\-mmm\-yyyy"/>
    <numFmt numFmtId="213" formatCode="\d\-\m\m\m\-\y\y\y\y"/>
    <numFmt numFmtId="214" formatCode="[$-FC19]d\ mmmm\ yyyy\ &quot;г.&quot;"/>
    <numFmt numFmtId="215" formatCode="[$€-2]\ ###,000_);[Red]\([$€-2]\ ###,000\)"/>
    <numFmt numFmtId="216" formatCode="[$-2000]dddd\,\ d\ mmmm\ yyyy\ &quot;г&quot;\.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4"/>
      <name val="Arial Cyr"/>
      <family val="0"/>
    </font>
    <font>
      <b/>
      <sz val="18"/>
      <name val="Times New Roman"/>
      <family val="1"/>
    </font>
    <font>
      <b/>
      <sz val="12"/>
      <name val="Arial Cyr"/>
      <family val="0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8"/>
      <name val="Arial Cyr"/>
      <family val="0"/>
    </font>
    <font>
      <b/>
      <sz val="20"/>
      <name val="Arial Cyr"/>
      <family val="0"/>
    </font>
    <font>
      <b/>
      <sz val="24"/>
      <name val="Times New Roman"/>
      <family val="1"/>
    </font>
    <font>
      <b/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6"/>
      <color indexed="8"/>
      <name val="Times New Roman"/>
      <family val="1"/>
    </font>
    <font>
      <b/>
      <sz val="16"/>
      <color indexed="8"/>
      <name val="Arial Cyr"/>
      <family val="0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63"/>
      <name val="Arial Cyr"/>
      <family val="0"/>
    </font>
    <font>
      <b/>
      <sz val="18"/>
      <color indexed="8"/>
      <name val="Arial Cyr"/>
      <family val="0"/>
    </font>
    <font>
      <b/>
      <sz val="20"/>
      <color indexed="8"/>
      <name val="Arial Cyr"/>
      <family val="0"/>
    </font>
    <font>
      <b/>
      <sz val="28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6"/>
      <color theme="1"/>
      <name val="Times New Roman"/>
      <family val="1"/>
    </font>
    <font>
      <b/>
      <sz val="16"/>
      <color theme="1"/>
      <name val="Arial Cyr"/>
      <family val="0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 tint="0.34999001026153564"/>
      <name val="Arial Cyr"/>
      <family val="0"/>
    </font>
    <font>
      <b/>
      <sz val="18"/>
      <color theme="1"/>
      <name val="Arial Cyr"/>
      <family val="0"/>
    </font>
    <font>
      <b/>
      <sz val="20"/>
      <color theme="1"/>
      <name val="Arial Cyr"/>
      <family val="0"/>
    </font>
    <font>
      <b/>
      <sz val="28"/>
      <color theme="1" tint="0.34999001026153564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dashed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mediumDashDot"/>
      <bottom style="double"/>
    </border>
    <border>
      <left style="mediumDashDot"/>
      <right style="thin"/>
      <top style="double"/>
      <bottom>
        <color indexed="63"/>
      </bottom>
    </border>
    <border>
      <left style="mediumDashDot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dashed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DashDot"/>
      <bottom style="double"/>
    </border>
    <border>
      <left>
        <color indexed="63"/>
      </left>
      <right style="medium"/>
      <top style="mediumDashDot"/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ashed"/>
      <right style="medium"/>
      <top style="dashed"/>
      <bottom style="dashed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197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7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197" fontId="4" fillId="33" borderId="16" xfId="0" applyNumberFormat="1" applyFont="1" applyFill="1" applyBorder="1" applyAlignment="1">
      <alignment horizontal="center" vertical="center" wrapText="1"/>
    </xf>
    <xf numFmtId="197" fontId="4" fillId="33" borderId="17" xfId="0" applyNumberFormat="1" applyFont="1" applyFill="1" applyBorder="1" applyAlignment="1">
      <alignment horizontal="center" vertical="center" wrapText="1"/>
    </xf>
    <xf numFmtId="197" fontId="4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203" fontId="10" fillId="33" borderId="26" xfId="0" applyNumberFormat="1" applyFont="1" applyFill="1" applyBorder="1" applyAlignment="1">
      <alignment horizontal="center" vertical="center" wrapText="1"/>
    </xf>
    <xf numFmtId="197" fontId="12" fillId="33" borderId="27" xfId="0" applyNumberFormat="1" applyFont="1" applyFill="1" applyBorder="1" applyAlignment="1">
      <alignment horizontal="center" vertical="center" wrapText="1"/>
    </xf>
    <xf numFmtId="197" fontId="12" fillId="33" borderId="28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197" fontId="12" fillId="33" borderId="29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197" fontId="4" fillId="33" borderId="32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197" fontId="4" fillId="33" borderId="0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97" fontId="4" fillId="33" borderId="36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197" fontId="12" fillId="33" borderId="21" xfId="0" applyNumberFormat="1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/>
    </xf>
    <xf numFmtId="197" fontId="12" fillId="33" borderId="0" xfId="0" applyNumberFormat="1" applyFont="1" applyFill="1" applyBorder="1" applyAlignment="1">
      <alignment horizontal="center" vertical="center" wrapText="1"/>
    </xf>
    <xf numFmtId="197" fontId="12" fillId="33" borderId="37" xfId="0" applyNumberFormat="1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center" vertical="center" wrapText="1"/>
    </xf>
    <xf numFmtId="197" fontId="12" fillId="33" borderId="4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97" fontId="12" fillId="33" borderId="43" xfId="0" applyNumberFormat="1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69" fillId="34" borderId="21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197" fontId="4" fillId="33" borderId="47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197" fontId="4" fillId="33" borderId="50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72" fillId="0" borderId="52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73" fillId="34" borderId="21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75" fillId="0" borderId="48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197" fontId="12" fillId="33" borderId="55" xfId="0" applyNumberFormat="1" applyFont="1" applyFill="1" applyBorder="1" applyAlignment="1">
      <alignment horizontal="center" vertical="center" wrapText="1"/>
    </xf>
    <xf numFmtId="197" fontId="12" fillId="33" borderId="50" xfId="0" applyNumberFormat="1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 wrapText="1"/>
    </xf>
    <xf numFmtId="0" fontId="21" fillId="0" borderId="52" xfId="0" applyFont="1" applyFill="1" applyBorder="1" applyAlignment="1">
      <alignment vertical="center" wrapText="1"/>
    </xf>
    <xf numFmtId="197" fontId="4" fillId="33" borderId="56" xfId="0" applyNumberFormat="1" applyFont="1" applyFill="1" applyBorder="1" applyAlignment="1">
      <alignment horizontal="center" vertical="center" wrapText="1"/>
    </xf>
    <xf numFmtId="197" fontId="4" fillId="33" borderId="57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75" fillId="0" borderId="5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197" fontId="12" fillId="33" borderId="53" xfId="0" applyNumberFormat="1" applyFont="1" applyFill="1" applyBorder="1" applyAlignment="1">
      <alignment horizontal="center" vertical="center" wrapText="1"/>
    </xf>
    <xf numFmtId="197" fontId="4" fillId="33" borderId="53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right" wrapText="1"/>
    </xf>
    <xf numFmtId="203" fontId="10" fillId="33" borderId="2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203" fontId="10" fillId="33" borderId="41" xfId="0" applyNumberFormat="1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vertical="center" wrapText="1"/>
    </xf>
    <xf numFmtId="49" fontId="8" fillId="33" borderId="43" xfId="0" applyNumberFormat="1" applyFont="1" applyFill="1" applyBorder="1" applyAlignment="1">
      <alignment horizontal="center" vertical="center" wrapText="1"/>
    </xf>
    <xf numFmtId="0" fontId="17" fillId="34" borderId="58" xfId="0" applyFont="1" applyFill="1" applyBorder="1" applyAlignment="1">
      <alignment horizontal="center" vertical="top" wrapText="1"/>
    </xf>
    <xf numFmtId="0" fontId="15" fillId="0" borderId="5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 wrapText="1"/>
    </xf>
    <xf numFmtId="0" fontId="18" fillId="0" borderId="53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horizontal="center" vertical="center" wrapText="1"/>
    </xf>
    <xf numFmtId="49" fontId="17" fillId="0" borderId="41" xfId="0" applyNumberFormat="1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76" fillId="0" borderId="2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197" fontId="9" fillId="36" borderId="0" xfId="0" applyNumberFormat="1" applyFont="1" applyFill="1" applyAlignment="1">
      <alignment horizontal="center" vertical="center"/>
    </xf>
    <xf numFmtId="0" fontId="19" fillId="0" borderId="59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73" fillId="0" borderId="41" xfId="0" applyFont="1" applyFill="1" applyBorder="1" applyAlignment="1">
      <alignment horizontal="center" vertical="center" wrapText="1"/>
    </xf>
    <xf numFmtId="0" fontId="73" fillId="0" borderId="5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71" fillId="0" borderId="41" xfId="0" applyFont="1" applyFill="1" applyBorder="1" applyAlignment="1">
      <alignment horizontal="center" vertical="center" wrapText="1"/>
    </xf>
    <xf numFmtId="0" fontId="71" fillId="0" borderId="36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69" fillId="34" borderId="41" xfId="0" applyFont="1" applyFill="1" applyBorder="1" applyAlignment="1">
      <alignment horizontal="center" vertical="center" wrapText="1"/>
    </xf>
    <xf numFmtId="0" fontId="69" fillId="34" borderId="53" xfId="0" applyFont="1" applyFill="1" applyBorder="1" applyAlignment="1">
      <alignment horizontal="center" vertical="center" wrapText="1"/>
    </xf>
    <xf numFmtId="197" fontId="3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74" fillId="34" borderId="41" xfId="0" applyFont="1" applyFill="1" applyBorder="1" applyAlignment="1">
      <alignment horizontal="center" vertical="center" wrapText="1"/>
    </xf>
    <xf numFmtId="0" fontId="74" fillId="34" borderId="53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O40"/>
  <sheetViews>
    <sheetView showGridLines="0" view="pageBreakPreview" zoomScale="62" zoomScaleNormal="70" zoomScaleSheetLayoutView="62" zoomScalePageLayoutView="0" workbookViewId="0" topLeftCell="A13">
      <selection activeCell="C32" sqref="C32"/>
    </sheetView>
  </sheetViews>
  <sheetFormatPr defaultColWidth="9.00390625" defaultRowHeight="12.75"/>
  <cols>
    <col min="1" max="1" width="12.875" style="8" customWidth="1"/>
    <col min="2" max="3" width="51.00390625" style="1" customWidth="1"/>
    <col min="4" max="4" width="55.00390625" style="1" customWidth="1"/>
    <col min="5" max="5" width="55.75390625" style="1" customWidth="1"/>
    <col min="6" max="7" width="26.375" style="1" hidden="1" customWidth="1"/>
    <col min="8" max="8" width="8.25390625" style="9" hidden="1" customWidth="1"/>
    <col min="9" max="16384" width="9.125" style="3" customWidth="1"/>
  </cols>
  <sheetData>
    <row r="1" spans="1:6" ht="124.5" customHeight="1">
      <c r="A1" s="5"/>
      <c r="B1" s="142" t="s">
        <v>24</v>
      </c>
      <c r="C1" s="142"/>
      <c r="D1" s="142"/>
      <c r="E1" s="114" t="s">
        <v>157</v>
      </c>
      <c r="F1" s="17"/>
    </row>
    <row r="2" spans="1:8" ht="18.75">
      <c r="A2" s="143" t="str">
        <f>"РАСПИСАНИЕ  1 КУРСА  С  29.04.2024 ПО 04.05.2024"</f>
        <v>РАСПИСАНИЕ  1 КУРСА  С  29.04.2024 ПО 04.05.2024</v>
      </c>
      <c r="B2" s="143"/>
      <c r="C2" s="143"/>
      <c r="D2" s="143"/>
      <c r="E2" s="143"/>
      <c r="F2" s="143"/>
      <c r="G2" s="143"/>
      <c r="H2" s="143"/>
    </row>
    <row r="3" spans="2:5" ht="24" customHeight="1">
      <c r="B3" s="7"/>
      <c r="C3" s="7"/>
      <c r="D3" s="7"/>
      <c r="E3" s="7"/>
    </row>
    <row r="4" spans="1:5" ht="34.5" customHeight="1" thickBot="1">
      <c r="A4" s="59"/>
      <c r="B4" s="49" t="s">
        <v>19</v>
      </c>
      <c r="C4" s="49" t="s">
        <v>20</v>
      </c>
      <c r="D4" s="49" t="s">
        <v>21</v>
      </c>
      <c r="E4" s="49" t="s">
        <v>22</v>
      </c>
    </row>
    <row r="5" spans="1:8" ht="41.25" thickBot="1">
      <c r="A5" s="115">
        <v>45411</v>
      </c>
      <c r="B5" s="52" t="s">
        <v>15</v>
      </c>
      <c r="C5" s="52" t="s">
        <v>16</v>
      </c>
      <c r="D5" s="52" t="s">
        <v>17</v>
      </c>
      <c r="E5" s="52" t="s">
        <v>33</v>
      </c>
      <c r="F5" s="51" t="s">
        <v>6</v>
      </c>
      <c r="G5" s="15" t="s">
        <v>7</v>
      </c>
      <c r="H5" s="15" t="s">
        <v>11</v>
      </c>
    </row>
    <row r="6" spans="1:8" ht="15.75" customHeight="1" thickTop="1">
      <c r="A6" s="50" t="s">
        <v>8</v>
      </c>
      <c r="B6" s="46">
        <f aca="true" t="shared" si="0" ref="B6:H6">$A$5</f>
        <v>45411</v>
      </c>
      <c r="C6" s="46">
        <f t="shared" si="0"/>
        <v>45411</v>
      </c>
      <c r="D6" s="46">
        <f t="shared" si="0"/>
        <v>45411</v>
      </c>
      <c r="E6" s="46">
        <f t="shared" si="0"/>
        <v>45411</v>
      </c>
      <c r="F6" s="11">
        <f t="shared" si="0"/>
        <v>45411</v>
      </c>
      <c r="G6" s="11">
        <f t="shared" si="0"/>
        <v>45411</v>
      </c>
      <c r="H6" s="11">
        <f t="shared" si="0"/>
        <v>45411</v>
      </c>
    </row>
    <row r="7" spans="1:8" ht="107.25" customHeight="1">
      <c r="A7" s="48" t="s">
        <v>0</v>
      </c>
      <c r="B7" s="137" t="s">
        <v>100</v>
      </c>
      <c r="C7" s="139" t="s">
        <v>86</v>
      </c>
      <c r="D7" s="66" t="s">
        <v>152</v>
      </c>
      <c r="E7" s="66" t="s">
        <v>41</v>
      </c>
      <c r="F7" s="128"/>
      <c r="G7" s="25"/>
      <c r="H7" s="4"/>
    </row>
    <row r="8" spans="1:8" ht="99.75" customHeight="1">
      <c r="A8" s="48" t="s">
        <v>9</v>
      </c>
      <c r="B8" s="65" t="s">
        <v>78</v>
      </c>
      <c r="C8" s="66" t="s">
        <v>56</v>
      </c>
      <c r="D8" s="65"/>
      <c r="E8" s="65" t="s">
        <v>79</v>
      </c>
      <c r="F8" s="84"/>
      <c r="G8" s="25"/>
      <c r="H8" s="4"/>
    </row>
    <row r="9" spans="1:8" ht="91.5" customHeight="1">
      <c r="A9" s="48" t="s">
        <v>12</v>
      </c>
      <c r="B9" s="56" t="s">
        <v>105</v>
      </c>
      <c r="C9" s="121" t="s">
        <v>85</v>
      </c>
      <c r="D9" s="66" t="s">
        <v>99</v>
      </c>
      <c r="E9" s="147" t="s">
        <v>116</v>
      </c>
      <c r="F9" s="148"/>
      <c r="G9" s="25"/>
      <c r="H9" s="4"/>
    </row>
    <row r="10" spans="1:8" ht="75" customHeight="1" thickBot="1">
      <c r="A10" s="48" t="s">
        <v>10</v>
      </c>
      <c r="B10" s="65" t="s">
        <v>114</v>
      </c>
      <c r="C10" s="66" t="s">
        <v>46</v>
      </c>
      <c r="D10" s="66" t="s">
        <v>77</v>
      </c>
      <c r="E10" s="147"/>
      <c r="F10" s="148"/>
      <c r="G10" s="23"/>
      <c r="H10" s="16"/>
    </row>
    <row r="11" spans="1:8" ht="14.25" customHeight="1" thickBot="1" thickTop="1">
      <c r="A11" s="29" t="s">
        <v>1</v>
      </c>
      <c r="B11" s="68">
        <f aca="true" t="shared" si="1" ref="B11:H11">$A$5+1</f>
        <v>45412</v>
      </c>
      <c r="C11" s="68">
        <f t="shared" si="1"/>
        <v>45412</v>
      </c>
      <c r="D11" s="68">
        <f t="shared" si="1"/>
        <v>45412</v>
      </c>
      <c r="E11" s="68">
        <f t="shared" si="1"/>
        <v>45412</v>
      </c>
      <c r="F11" s="82">
        <f t="shared" si="1"/>
        <v>45412</v>
      </c>
      <c r="G11" s="2">
        <f t="shared" si="1"/>
        <v>45412</v>
      </c>
      <c r="H11" s="6">
        <f t="shared" si="1"/>
        <v>45412</v>
      </c>
    </row>
    <row r="12" spans="1:8" ht="81" customHeight="1" thickTop="1">
      <c r="A12" s="31" t="s">
        <v>0</v>
      </c>
      <c r="B12" s="144" t="s">
        <v>34</v>
      </c>
      <c r="C12" s="145"/>
      <c r="D12" s="146"/>
      <c r="E12" s="65" t="s">
        <v>60</v>
      </c>
      <c r="F12" s="80"/>
      <c r="G12" s="25"/>
      <c r="H12" s="4"/>
    </row>
    <row r="13" spans="1:8" ht="74.25" customHeight="1">
      <c r="A13" s="32" t="s">
        <v>9</v>
      </c>
      <c r="B13" s="152" t="s">
        <v>111</v>
      </c>
      <c r="C13" s="153"/>
      <c r="D13" s="66" t="s">
        <v>57</v>
      </c>
      <c r="E13" s="66" t="s">
        <v>41</v>
      </c>
      <c r="F13" s="80"/>
      <c r="G13" s="25"/>
      <c r="H13" s="4"/>
    </row>
    <row r="14" spans="1:8" ht="52.5" customHeight="1">
      <c r="A14" s="48" t="s">
        <v>12</v>
      </c>
      <c r="B14" s="149" t="s">
        <v>28</v>
      </c>
      <c r="C14" s="150"/>
      <c r="D14" s="150"/>
      <c r="E14" s="151"/>
      <c r="F14" s="80"/>
      <c r="G14" s="25"/>
      <c r="H14" s="4"/>
    </row>
    <row r="15" spans="1:8" s="10" customFormat="1" ht="93.75" customHeight="1" thickBot="1">
      <c r="A15" s="48" t="s">
        <v>10</v>
      </c>
      <c r="B15" s="65"/>
      <c r="C15" s="65" t="s">
        <v>96</v>
      </c>
      <c r="D15" s="49" t="s">
        <v>154</v>
      </c>
      <c r="E15" s="65" t="s">
        <v>172</v>
      </c>
      <c r="F15" s="81"/>
      <c r="G15" s="23"/>
      <c r="H15" s="16"/>
    </row>
    <row r="16" spans="1:8" s="113" customFormat="1" ht="18.75" customHeight="1" thickBot="1" thickTop="1">
      <c r="A16" s="50" t="s">
        <v>2</v>
      </c>
      <c r="B16" s="43">
        <f aca="true" t="shared" si="2" ref="B16:H16">$A$5+2</f>
        <v>45413</v>
      </c>
      <c r="C16" s="43">
        <f t="shared" si="2"/>
        <v>45413</v>
      </c>
      <c r="D16" s="43">
        <f t="shared" si="2"/>
        <v>45413</v>
      </c>
      <c r="E16" s="43">
        <f t="shared" si="2"/>
        <v>45413</v>
      </c>
      <c r="F16" s="82">
        <f t="shared" si="2"/>
        <v>45413</v>
      </c>
      <c r="G16" s="12">
        <f t="shared" si="2"/>
        <v>45413</v>
      </c>
      <c r="H16" s="13">
        <f t="shared" si="2"/>
        <v>45413</v>
      </c>
    </row>
    <row r="17" spans="1:8" ht="110.25" customHeight="1" thickTop="1">
      <c r="A17" s="48" t="s">
        <v>0</v>
      </c>
      <c r="B17" s="121" t="s">
        <v>86</v>
      </c>
      <c r="C17" s="65" t="s">
        <v>79</v>
      </c>
      <c r="D17" s="121" t="s">
        <v>85</v>
      </c>
      <c r="E17" s="66" t="s">
        <v>115</v>
      </c>
      <c r="F17" s="80"/>
      <c r="G17" s="25"/>
      <c r="H17" s="4"/>
    </row>
    <row r="18" spans="1:8" ht="85.5" customHeight="1">
      <c r="A18" s="48" t="s">
        <v>9</v>
      </c>
      <c r="B18" s="121" t="s">
        <v>97</v>
      </c>
      <c r="C18" s="65" t="s">
        <v>96</v>
      </c>
      <c r="D18" s="66" t="s">
        <v>140</v>
      </c>
      <c r="E18" s="66" t="s">
        <v>186</v>
      </c>
      <c r="F18" s="80"/>
      <c r="G18" s="25"/>
      <c r="H18" s="4"/>
    </row>
    <row r="19" spans="1:15" ht="89.25" customHeight="1">
      <c r="A19" s="48" t="s">
        <v>12</v>
      </c>
      <c r="B19" s="65" t="s">
        <v>79</v>
      </c>
      <c r="C19" s="121" t="s">
        <v>97</v>
      </c>
      <c r="D19" s="66" t="s">
        <v>77</v>
      </c>
      <c r="E19" s="65" t="s">
        <v>47</v>
      </c>
      <c r="F19" s="80"/>
      <c r="G19" s="25"/>
      <c r="H19" s="4"/>
      <c r="O19" s="3" t="s">
        <v>13</v>
      </c>
    </row>
    <row r="20" spans="1:8" ht="74.25" customHeight="1" thickBot="1">
      <c r="A20" s="35" t="s">
        <v>10</v>
      </c>
      <c r="B20" s="134" t="s">
        <v>81</v>
      </c>
      <c r="C20" s="121"/>
      <c r="D20" s="66" t="s">
        <v>55</v>
      </c>
      <c r="E20" s="66" t="s">
        <v>41</v>
      </c>
      <c r="F20" s="81"/>
      <c r="G20" s="23"/>
      <c r="H20" s="16"/>
    </row>
    <row r="21" spans="1:8" s="10" customFormat="1" ht="27" customHeight="1" thickBot="1" thickTop="1">
      <c r="A21" s="44" t="s">
        <v>3</v>
      </c>
      <c r="B21" s="43">
        <f aca="true" t="shared" si="3" ref="B21:H21">$A$5+3</f>
        <v>45414</v>
      </c>
      <c r="C21" s="43">
        <f t="shared" si="3"/>
        <v>45414</v>
      </c>
      <c r="D21" s="43">
        <f t="shared" si="3"/>
        <v>45414</v>
      </c>
      <c r="E21" s="43">
        <f t="shared" si="3"/>
        <v>45414</v>
      </c>
      <c r="F21" s="82">
        <f t="shared" si="3"/>
        <v>45414</v>
      </c>
      <c r="G21" s="12">
        <f t="shared" si="3"/>
        <v>45414</v>
      </c>
      <c r="H21" s="13">
        <f t="shared" si="3"/>
        <v>45414</v>
      </c>
    </row>
    <row r="22" spans="1:8" ht="73.5" customHeight="1" thickTop="1">
      <c r="A22" s="33" t="s">
        <v>0</v>
      </c>
      <c r="B22" s="157" t="s">
        <v>34</v>
      </c>
      <c r="C22" s="157"/>
      <c r="D22" s="157"/>
      <c r="E22" s="147" t="s">
        <v>116</v>
      </c>
      <c r="F22" s="148"/>
      <c r="G22" s="25"/>
      <c r="H22" s="4"/>
    </row>
    <row r="23" spans="1:8" ht="72.75" customHeight="1">
      <c r="A23" s="32" t="s">
        <v>9</v>
      </c>
      <c r="B23" s="121" t="s">
        <v>97</v>
      </c>
      <c r="C23" s="66" t="s">
        <v>186</v>
      </c>
      <c r="D23" s="65" t="s">
        <v>63</v>
      </c>
      <c r="E23" s="154" t="s">
        <v>40</v>
      </c>
      <c r="F23" s="155"/>
      <c r="G23" s="25"/>
      <c r="H23" s="4"/>
    </row>
    <row r="24" spans="1:8" ht="78.75" customHeight="1">
      <c r="A24" s="31" t="s">
        <v>12</v>
      </c>
      <c r="B24" s="65" t="s">
        <v>100</v>
      </c>
      <c r="C24" s="121" t="s">
        <v>97</v>
      </c>
      <c r="D24" s="65" t="s">
        <v>63</v>
      </c>
      <c r="E24" s="66" t="s">
        <v>41</v>
      </c>
      <c r="F24" s="85"/>
      <c r="G24" s="25"/>
      <c r="H24" s="4"/>
    </row>
    <row r="25" spans="1:8" ht="88.5" customHeight="1" thickBot="1">
      <c r="A25" s="36" t="s">
        <v>10</v>
      </c>
      <c r="B25" s="134" t="s">
        <v>58</v>
      </c>
      <c r="C25" s="55" t="s">
        <v>98</v>
      </c>
      <c r="D25" s="49" t="s">
        <v>154</v>
      </c>
      <c r="E25" s="65" t="s">
        <v>54</v>
      </c>
      <c r="F25" s="86"/>
      <c r="G25" s="23"/>
      <c r="H25" s="16"/>
    </row>
    <row r="26" spans="1:8" ht="19.5" customHeight="1" thickBot="1" thickTop="1">
      <c r="A26" s="44" t="s">
        <v>4</v>
      </c>
      <c r="B26" s="45">
        <f aca="true" t="shared" si="4" ref="B26:H26">$A$5+4</f>
        <v>45415</v>
      </c>
      <c r="C26" s="30">
        <f t="shared" si="4"/>
        <v>45415</v>
      </c>
      <c r="D26" s="46">
        <f t="shared" si="4"/>
        <v>45415</v>
      </c>
      <c r="E26" s="45">
        <f t="shared" si="4"/>
        <v>45415</v>
      </c>
      <c r="F26" s="82">
        <f t="shared" si="4"/>
        <v>45415</v>
      </c>
      <c r="G26" s="12">
        <f t="shared" si="4"/>
        <v>45415</v>
      </c>
      <c r="H26" s="13">
        <f t="shared" si="4"/>
        <v>45415</v>
      </c>
    </row>
    <row r="27" spans="1:8" ht="44.25" customHeight="1" thickTop="1">
      <c r="A27" s="33" t="s">
        <v>0</v>
      </c>
      <c r="B27" s="156" t="s">
        <v>28</v>
      </c>
      <c r="C27" s="156"/>
      <c r="D27" s="156"/>
      <c r="E27" s="156"/>
      <c r="F27" s="83"/>
      <c r="G27" s="25"/>
      <c r="H27" s="4"/>
    </row>
    <row r="28" spans="1:8" ht="75" customHeight="1">
      <c r="A28" s="32" t="s">
        <v>9</v>
      </c>
      <c r="B28" s="159" t="s">
        <v>42</v>
      </c>
      <c r="C28" s="160"/>
      <c r="D28" s="66" t="s">
        <v>55</v>
      </c>
      <c r="E28" s="154" t="s">
        <v>40</v>
      </c>
      <c r="F28" s="155"/>
      <c r="G28" s="25"/>
      <c r="H28" s="4"/>
    </row>
    <row r="29" spans="1:8" ht="81" customHeight="1">
      <c r="A29" s="31" t="s">
        <v>12</v>
      </c>
      <c r="B29" s="56" t="s">
        <v>105</v>
      </c>
      <c r="C29" s="65" t="s">
        <v>78</v>
      </c>
      <c r="D29" s="65" t="s">
        <v>63</v>
      </c>
      <c r="E29" s="66" t="s">
        <v>115</v>
      </c>
      <c r="F29" s="83"/>
      <c r="G29" s="25"/>
      <c r="H29" s="4"/>
    </row>
    <row r="30" spans="1:8" ht="87.75" customHeight="1" thickBot="1">
      <c r="A30" s="36" t="s">
        <v>10</v>
      </c>
      <c r="B30" s="56"/>
      <c r="C30" s="66" t="s">
        <v>106</v>
      </c>
      <c r="D30" s="65" t="s">
        <v>63</v>
      </c>
      <c r="E30" s="121" t="s">
        <v>85</v>
      </c>
      <c r="F30" s="81"/>
      <c r="G30" s="23"/>
      <c r="H30" s="16"/>
    </row>
    <row r="31" spans="1:8" ht="18" customHeight="1" thickBot="1" thickTop="1">
      <c r="A31" s="47" t="s">
        <v>5</v>
      </c>
      <c r="B31" s="45">
        <f aca="true" t="shared" si="5" ref="B31:H31">$A$5+5</f>
        <v>45416</v>
      </c>
      <c r="C31" s="43">
        <f t="shared" si="5"/>
        <v>45416</v>
      </c>
      <c r="D31" s="43">
        <f t="shared" si="5"/>
        <v>45416</v>
      </c>
      <c r="E31" s="43">
        <f t="shared" si="5"/>
        <v>45416</v>
      </c>
      <c r="F31" s="82">
        <f t="shared" si="5"/>
        <v>45416</v>
      </c>
      <c r="G31" s="12">
        <f t="shared" si="5"/>
        <v>45416</v>
      </c>
      <c r="H31" s="13">
        <f t="shared" si="5"/>
        <v>45416</v>
      </c>
    </row>
    <row r="32" spans="1:8" ht="90" customHeight="1" thickTop="1">
      <c r="A32" s="33" t="s">
        <v>0</v>
      </c>
      <c r="B32" s="56"/>
      <c r="C32" s="127" t="s">
        <v>44</v>
      </c>
      <c r="D32" s="66"/>
      <c r="E32" s="154" t="s">
        <v>54</v>
      </c>
      <c r="F32" s="155"/>
      <c r="G32" s="25"/>
      <c r="H32" s="4"/>
    </row>
    <row r="33" spans="1:8" ht="89.25" customHeight="1">
      <c r="A33" s="32" t="s">
        <v>9</v>
      </c>
      <c r="B33" s="65" t="s">
        <v>114</v>
      </c>
      <c r="C33" s="127" t="s">
        <v>59</v>
      </c>
      <c r="D33" s="66"/>
      <c r="E33" s="154" t="s">
        <v>43</v>
      </c>
      <c r="F33" s="155"/>
      <c r="G33" s="25"/>
      <c r="H33" s="4"/>
    </row>
    <row r="34" spans="1:8" ht="96" customHeight="1">
      <c r="A34" s="33" t="s">
        <v>12</v>
      </c>
      <c r="B34" s="65" t="s">
        <v>114</v>
      </c>
      <c r="C34" s="66" t="s">
        <v>106</v>
      </c>
      <c r="D34" s="66" t="s">
        <v>55</v>
      </c>
      <c r="E34" s="66"/>
      <c r="F34" s="80"/>
      <c r="G34" s="25"/>
      <c r="H34" s="4"/>
    </row>
    <row r="35" spans="1:8" ht="87.75" customHeight="1" thickBot="1">
      <c r="A35" s="36" t="s">
        <v>10</v>
      </c>
      <c r="B35" s="66" t="s">
        <v>106</v>
      </c>
      <c r="C35" s="121"/>
      <c r="D35" s="66"/>
      <c r="E35" s="66"/>
      <c r="F35" s="81"/>
      <c r="G35" s="23"/>
      <c r="H35" s="16"/>
    </row>
    <row r="36" spans="1:8" ht="8.25" customHeight="1" thickBot="1" thickTop="1">
      <c r="A36" s="38"/>
      <c r="B36" s="37"/>
      <c r="C36" s="41"/>
      <c r="D36" s="41"/>
      <c r="E36" s="34"/>
      <c r="F36" s="82"/>
      <c r="G36" s="12"/>
      <c r="H36" s="13"/>
    </row>
    <row r="37" spans="1:8" ht="14.25" customHeight="1" thickTop="1">
      <c r="A37" s="42"/>
      <c r="B37" s="40"/>
      <c r="C37" s="7"/>
      <c r="D37" s="7"/>
      <c r="E37" s="40"/>
      <c r="F37" s="77"/>
      <c r="H37" s="7"/>
    </row>
    <row r="38" spans="1:7" ht="26.25">
      <c r="A38" s="158" t="s">
        <v>14</v>
      </c>
      <c r="B38" s="158"/>
      <c r="C38" s="158"/>
      <c r="D38" s="7"/>
      <c r="E38" s="116" t="s">
        <v>32</v>
      </c>
      <c r="F38" s="77"/>
      <c r="G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16">
    <mergeCell ref="E28:F28"/>
    <mergeCell ref="B27:E27"/>
    <mergeCell ref="B22:D22"/>
    <mergeCell ref="E23:F23"/>
    <mergeCell ref="A38:C38"/>
    <mergeCell ref="E22:F22"/>
    <mergeCell ref="B28:C28"/>
    <mergeCell ref="E33:F33"/>
    <mergeCell ref="E32:F32"/>
    <mergeCell ref="B1:D1"/>
    <mergeCell ref="A2:H2"/>
    <mergeCell ref="B12:D12"/>
    <mergeCell ref="E10:F10"/>
    <mergeCell ref="B14:E14"/>
    <mergeCell ref="B13:C13"/>
    <mergeCell ref="E9:F9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41"/>
  <sheetViews>
    <sheetView showGridLines="0" tabSelected="1" view="pageBreakPreview" zoomScale="62" zoomScaleNormal="70" zoomScaleSheetLayoutView="62" zoomScalePageLayoutView="0" workbookViewId="0" topLeftCell="A29">
      <selection activeCell="B34" sqref="B34"/>
    </sheetView>
  </sheetViews>
  <sheetFormatPr defaultColWidth="9.00390625" defaultRowHeight="12.75"/>
  <cols>
    <col min="1" max="1" width="12.875" style="8" customWidth="1"/>
    <col min="2" max="2" width="58.875" style="1" customWidth="1"/>
    <col min="3" max="3" width="57.375" style="1" customWidth="1"/>
    <col min="4" max="4" width="59.875" style="1" customWidth="1"/>
    <col min="5" max="5" width="69.375" style="1" customWidth="1"/>
    <col min="6" max="7" width="26.375" style="1" hidden="1" customWidth="1"/>
    <col min="8" max="8" width="2.25390625" style="9" hidden="1" customWidth="1"/>
    <col min="9" max="16384" width="9.125" style="3" customWidth="1"/>
  </cols>
  <sheetData>
    <row r="1" spans="1:6" ht="124.5" customHeight="1">
      <c r="A1" s="5"/>
      <c r="B1" s="142" t="s">
        <v>24</v>
      </c>
      <c r="C1" s="142"/>
      <c r="D1" s="142"/>
      <c r="E1" s="114" t="s">
        <v>157</v>
      </c>
      <c r="F1" s="17"/>
    </row>
    <row r="2" spans="1:8" ht="18.75">
      <c r="A2" s="143" t="str">
        <f>"РАСПИСАНИЕ  2  КУРСА  С  29.04.2024 ПО 04.05.2024"</f>
        <v>РАСПИСАНИЕ  2  КУРСА  С  29.04.2024 ПО 04.05.2024</v>
      </c>
      <c r="B2" s="143"/>
      <c r="C2" s="143"/>
      <c r="D2" s="143"/>
      <c r="E2" s="143"/>
      <c r="F2" s="143"/>
      <c r="G2" s="143"/>
      <c r="H2" s="143"/>
    </row>
    <row r="3" spans="2:5" ht="24" customHeight="1">
      <c r="B3" s="7"/>
      <c r="C3" s="7"/>
      <c r="D3" s="7"/>
      <c r="E3" s="7"/>
    </row>
    <row r="4" spans="1:5" ht="28.5" customHeight="1" thickBot="1">
      <c r="A4" s="117"/>
      <c r="B4" s="49" t="s">
        <v>19</v>
      </c>
      <c r="C4" s="49" t="s">
        <v>20</v>
      </c>
      <c r="D4" s="49" t="s">
        <v>21</v>
      </c>
      <c r="E4" s="49" t="s">
        <v>22</v>
      </c>
    </row>
    <row r="5" spans="1:8" ht="44.25" customHeight="1" thickBot="1">
      <c r="A5" s="118">
        <v>45411</v>
      </c>
      <c r="B5" s="52" t="s">
        <v>18</v>
      </c>
      <c r="C5" s="52" t="s">
        <v>25</v>
      </c>
      <c r="D5" s="52" t="s">
        <v>29</v>
      </c>
      <c r="E5" s="52" t="s">
        <v>23</v>
      </c>
      <c r="F5" s="51" t="s">
        <v>6</v>
      </c>
      <c r="G5" s="15" t="s">
        <v>7</v>
      </c>
      <c r="H5" s="15" t="s">
        <v>11</v>
      </c>
    </row>
    <row r="6" spans="1:8" ht="23.25" customHeight="1" thickBot="1" thickTop="1">
      <c r="A6" s="119" t="s">
        <v>8</v>
      </c>
      <c r="B6" s="43">
        <f aca="true" t="shared" si="0" ref="B6:H6">$A$5</f>
        <v>45411</v>
      </c>
      <c r="C6" s="43">
        <f t="shared" si="0"/>
        <v>45411</v>
      </c>
      <c r="D6" s="43">
        <f t="shared" si="0"/>
        <v>45411</v>
      </c>
      <c r="E6" s="43">
        <f t="shared" si="0"/>
        <v>45411</v>
      </c>
      <c r="F6" s="11">
        <f t="shared" si="0"/>
        <v>45411</v>
      </c>
      <c r="G6" s="11">
        <f t="shared" si="0"/>
        <v>45411</v>
      </c>
      <c r="H6" s="11">
        <f t="shared" si="0"/>
        <v>45411</v>
      </c>
    </row>
    <row r="7" spans="1:8" ht="104.25" customHeight="1" thickTop="1">
      <c r="A7" s="120" t="s">
        <v>0</v>
      </c>
      <c r="B7" s="56" t="s">
        <v>195</v>
      </c>
      <c r="C7" s="56" t="s">
        <v>65</v>
      </c>
      <c r="D7" s="72"/>
      <c r="E7" s="63" t="s">
        <v>159</v>
      </c>
      <c r="F7" s="24"/>
      <c r="G7" s="4"/>
      <c r="H7" s="4"/>
    </row>
    <row r="8" spans="1:8" ht="111.75" customHeight="1">
      <c r="A8" s="120" t="s">
        <v>9</v>
      </c>
      <c r="B8" s="141" t="s">
        <v>120</v>
      </c>
      <c r="C8" s="141"/>
      <c r="D8" s="72" t="s">
        <v>61</v>
      </c>
      <c r="E8" s="63" t="s">
        <v>156</v>
      </c>
      <c r="F8" s="22"/>
      <c r="G8" s="4"/>
      <c r="H8" s="4"/>
    </row>
    <row r="9" spans="1:8" ht="114.75" customHeight="1">
      <c r="A9" s="120" t="s">
        <v>12</v>
      </c>
      <c r="B9" s="72" t="s">
        <v>151</v>
      </c>
      <c r="C9" s="63" t="s">
        <v>84</v>
      </c>
      <c r="D9" s="72" t="s">
        <v>113</v>
      </c>
      <c r="E9" s="63" t="s">
        <v>103</v>
      </c>
      <c r="F9" s="25"/>
      <c r="G9" s="4"/>
      <c r="H9" s="4"/>
    </row>
    <row r="10" spans="1:8" ht="132.75" customHeight="1" thickBot="1">
      <c r="A10" s="120" t="s">
        <v>10</v>
      </c>
      <c r="B10" s="63" t="s">
        <v>66</v>
      </c>
      <c r="C10" s="56" t="s">
        <v>102</v>
      </c>
      <c r="D10" s="63" t="s">
        <v>93</v>
      </c>
      <c r="E10" s="63" t="s">
        <v>155</v>
      </c>
      <c r="F10" s="23"/>
      <c r="G10" s="16"/>
      <c r="H10" s="16"/>
    </row>
    <row r="11" spans="1:8" ht="14.25" customHeight="1" thickBot="1" thickTop="1">
      <c r="A11" s="29" t="s">
        <v>1</v>
      </c>
      <c r="B11" s="43">
        <f aca="true" t="shared" si="1" ref="B11:H11">$A$5+1</f>
        <v>45412</v>
      </c>
      <c r="C11" s="43">
        <f t="shared" si="1"/>
        <v>45412</v>
      </c>
      <c r="D11" s="43">
        <f t="shared" si="1"/>
        <v>45412</v>
      </c>
      <c r="E11" s="43">
        <f t="shared" si="1"/>
        <v>45412</v>
      </c>
      <c r="F11" s="2">
        <f t="shared" si="1"/>
        <v>45412</v>
      </c>
      <c r="G11" s="2">
        <f t="shared" si="1"/>
        <v>45412</v>
      </c>
      <c r="H11" s="6">
        <f t="shared" si="1"/>
        <v>45412</v>
      </c>
    </row>
    <row r="12" spans="1:8" ht="138" customHeight="1" thickTop="1">
      <c r="A12" s="31" t="s">
        <v>0</v>
      </c>
      <c r="B12" s="72" t="s">
        <v>104</v>
      </c>
      <c r="C12" s="56" t="s">
        <v>67</v>
      </c>
      <c r="D12" s="135" t="s">
        <v>53</v>
      </c>
      <c r="E12" s="63" t="s">
        <v>49</v>
      </c>
      <c r="F12" s="25"/>
      <c r="G12" s="4"/>
      <c r="H12" s="4"/>
    </row>
    <row r="13" spans="1:8" ht="60" customHeight="1" thickBot="1">
      <c r="A13" s="32" t="s">
        <v>9</v>
      </c>
      <c r="B13" s="149" t="s">
        <v>28</v>
      </c>
      <c r="C13" s="150"/>
      <c r="D13" s="150"/>
      <c r="E13" s="151"/>
      <c r="F13" s="25"/>
      <c r="G13" s="4"/>
      <c r="H13" s="4"/>
    </row>
    <row r="14" spans="1:8" ht="85.5" customHeight="1" thickTop="1">
      <c r="A14" s="120" t="s">
        <v>12</v>
      </c>
      <c r="B14" s="63" t="s">
        <v>68</v>
      </c>
      <c r="C14" s="63" t="s">
        <v>87</v>
      </c>
      <c r="D14" s="72" t="s">
        <v>61</v>
      </c>
      <c r="E14" s="76" t="s">
        <v>62</v>
      </c>
      <c r="F14" s="70"/>
      <c r="G14" s="4"/>
      <c r="H14" s="4"/>
    </row>
    <row r="15" spans="1:8" s="10" customFormat="1" ht="81.75" customHeight="1" thickBot="1">
      <c r="A15" s="120" t="s">
        <v>10</v>
      </c>
      <c r="B15" s="76" t="s">
        <v>69</v>
      </c>
      <c r="C15" s="63"/>
      <c r="D15" s="72" t="s">
        <v>113</v>
      </c>
      <c r="E15" s="63" t="s">
        <v>136</v>
      </c>
      <c r="F15" s="23"/>
      <c r="G15" s="16"/>
      <c r="H15" s="16"/>
    </row>
    <row r="16" spans="1:8" ht="14.25" customHeight="1" thickBot="1" thickTop="1">
      <c r="A16" s="119" t="s">
        <v>2</v>
      </c>
      <c r="B16" s="43">
        <f aca="true" t="shared" si="2" ref="B16:H16">$A$5+2</f>
        <v>45413</v>
      </c>
      <c r="C16" s="43">
        <f t="shared" si="2"/>
        <v>45413</v>
      </c>
      <c r="D16" s="43">
        <f t="shared" si="2"/>
        <v>45413</v>
      </c>
      <c r="E16" s="43">
        <f t="shared" si="2"/>
        <v>45413</v>
      </c>
      <c r="F16" s="12">
        <f t="shared" si="2"/>
        <v>45413</v>
      </c>
      <c r="G16" s="12">
        <f t="shared" si="2"/>
        <v>45413</v>
      </c>
      <c r="H16" s="13">
        <f t="shared" si="2"/>
        <v>45413</v>
      </c>
    </row>
    <row r="17" spans="1:8" ht="124.5" customHeight="1" thickTop="1">
      <c r="A17" s="120" t="s">
        <v>0</v>
      </c>
      <c r="B17" s="72" t="s">
        <v>134</v>
      </c>
      <c r="C17" s="121" t="s">
        <v>153</v>
      </c>
      <c r="D17" s="72" t="s">
        <v>61</v>
      </c>
      <c r="E17" s="63"/>
      <c r="F17" s="25"/>
      <c r="G17" s="4"/>
      <c r="H17" s="4"/>
    </row>
    <row r="18" spans="1:15" ht="137.25" customHeight="1">
      <c r="A18" s="120" t="s">
        <v>9</v>
      </c>
      <c r="B18" s="63" t="s">
        <v>146</v>
      </c>
      <c r="C18" s="63" t="s">
        <v>84</v>
      </c>
      <c r="D18" s="72" t="s">
        <v>61</v>
      </c>
      <c r="E18" s="76" t="s">
        <v>50</v>
      </c>
      <c r="F18" s="25"/>
      <c r="G18" s="4"/>
      <c r="H18" s="4"/>
      <c r="O18" s="3" t="s">
        <v>13</v>
      </c>
    </row>
    <row r="19" spans="1:8" ht="135" customHeight="1">
      <c r="A19" s="120" t="s">
        <v>12</v>
      </c>
      <c r="B19" s="63" t="s">
        <v>147</v>
      </c>
      <c r="C19" s="63" t="s">
        <v>95</v>
      </c>
      <c r="D19" s="63" t="s">
        <v>80</v>
      </c>
      <c r="E19" s="63" t="s">
        <v>112</v>
      </c>
      <c r="F19" s="25"/>
      <c r="G19" s="4"/>
      <c r="H19" s="4"/>
    </row>
    <row r="20" spans="1:8" s="10" customFormat="1" ht="114.75" customHeight="1" thickBot="1">
      <c r="A20" s="36" t="s">
        <v>10</v>
      </c>
      <c r="B20" s="72" t="s">
        <v>117</v>
      </c>
      <c r="C20" s="55" t="s">
        <v>98</v>
      </c>
      <c r="D20" s="72" t="s">
        <v>83</v>
      </c>
      <c r="E20" s="63" t="s">
        <v>103</v>
      </c>
      <c r="F20" s="23"/>
      <c r="G20" s="16"/>
      <c r="H20" s="16"/>
    </row>
    <row r="21" spans="1:8" ht="14.25" customHeight="1" thickBot="1" thickTop="1">
      <c r="A21" s="122" t="s">
        <v>3</v>
      </c>
      <c r="B21" s="43">
        <f aca="true" t="shared" si="3" ref="B21:H21">$A$5+3</f>
        <v>45414</v>
      </c>
      <c r="C21" s="43">
        <f t="shared" si="3"/>
        <v>45414</v>
      </c>
      <c r="D21" s="43">
        <f t="shared" si="3"/>
        <v>45414</v>
      </c>
      <c r="E21" s="43">
        <f t="shared" si="3"/>
        <v>45414</v>
      </c>
      <c r="F21" s="12">
        <f t="shared" si="3"/>
        <v>45414</v>
      </c>
      <c r="G21" s="12">
        <f t="shared" si="3"/>
        <v>45414</v>
      </c>
      <c r="H21" s="13">
        <f t="shared" si="3"/>
        <v>45414</v>
      </c>
    </row>
    <row r="22" spans="1:8" ht="143.25" customHeight="1" thickTop="1">
      <c r="A22" s="32" t="s">
        <v>0</v>
      </c>
      <c r="B22" s="72" t="s">
        <v>70</v>
      </c>
      <c r="C22" s="56" t="s">
        <v>135</v>
      </c>
      <c r="D22" s="135" t="s">
        <v>53</v>
      </c>
      <c r="E22" s="63" t="s">
        <v>139</v>
      </c>
      <c r="F22" s="24"/>
      <c r="G22" s="4"/>
      <c r="H22" s="4"/>
    </row>
    <row r="23" spans="1:8" ht="100.5" customHeight="1">
      <c r="A23" s="32" t="s">
        <v>9</v>
      </c>
      <c r="B23" s="63" t="s">
        <v>71</v>
      </c>
      <c r="C23" s="63" t="s">
        <v>88</v>
      </c>
      <c r="D23" s="63" t="s">
        <v>93</v>
      </c>
      <c r="E23" s="63" t="s">
        <v>48</v>
      </c>
      <c r="F23" s="22"/>
      <c r="G23" s="4"/>
      <c r="H23" s="4"/>
    </row>
    <row r="24" spans="1:8" ht="100.5" customHeight="1">
      <c r="A24" s="31" t="s">
        <v>12</v>
      </c>
      <c r="B24" s="63" t="s">
        <v>145</v>
      </c>
      <c r="C24" s="56" t="s">
        <v>72</v>
      </c>
      <c r="D24" s="72" t="s">
        <v>83</v>
      </c>
      <c r="E24" s="138" t="s">
        <v>94</v>
      </c>
      <c r="F24" s="25"/>
      <c r="G24" s="4"/>
      <c r="H24" s="4"/>
    </row>
    <row r="25" spans="1:8" ht="75.75" customHeight="1" thickBot="1">
      <c r="A25" s="36" t="s">
        <v>10</v>
      </c>
      <c r="B25" s="162" t="s">
        <v>64</v>
      </c>
      <c r="C25" s="163"/>
      <c r="D25" s="163"/>
      <c r="E25" s="163"/>
      <c r="F25" s="23"/>
      <c r="G25" s="16"/>
      <c r="H25" s="16"/>
    </row>
    <row r="26" spans="1:8" ht="32.25" customHeight="1" thickBot="1" thickTop="1">
      <c r="A26" s="122" t="s">
        <v>4</v>
      </c>
      <c r="B26" s="43">
        <f aca="true" t="shared" si="4" ref="B26:H26">$A$5+4</f>
        <v>45415</v>
      </c>
      <c r="C26" s="43">
        <f t="shared" si="4"/>
        <v>45415</v>
      </c>
      <c r="D26" s="43">
        <f t="shared" si="4"/>
        <v>45415</v>
      </c>
      <c r="E26" s="43">
        <f t="shared" si="4"/>
        <v>45415</v>
      </c>
      <c r="F26" s="12">
        <f t="shared" si="4"/>
        <v>45415</v>
      </c>
      <c r="G26" s="12">
        <f t="shared" si="4"/>
        <v>45415</v>
      </c>
      <c r="H26" s="13">
        <f t="shared" si="4"/>
        <v>45415</v>
      </c>
    </row>
    <row r="27" spans="1:8" ht="79.5" customHeight="1" thickTop="1">
      <c r="A27" s="32" t="s">
        <v>0</v>
      </c>
      <c r="B27" s="72" t="s">
        <v>73</v>
      </c>
      <c r="C27" s="63" t="s">
        <v>95</v>
      </c>
      <c r="D27" s="72" t="s">
        <v>196</v>
      </c>
      <c r="E27" s="63" t="s">
        <v>101</v>
      </c>
      <c r="F27" s="25"/>
      <c r="G27" s="4"/>
      <c r="H27" s="4"/>
    </row>
    <row r="28" spans="1:8" ht="108" customHeight="1">
      <c r="A28" s="32" t="s">
        <v>9</v>
      </c>
      <c r="B28" s="149" t="s">
        <v>28</v>
      </c>
      <c r="C28" s="150"/>
      <c r="D28" s="150"/>
      <c r="E28" s="151"/>
      <c r="F28" s="25"/>
      <c r="G28" s="4"/>
      <c r="H28" s="4"/>
    </row>
    <row r="29" spans="1:8" ht="85.5" customHeight="1">
      <c r="A29" s="31" t="s">
        <v>12</v>
      </c>
      <c r="B29" s="72" t="s">
        <v>89</v>
      </c>
      <c r="C29" s="56" t="s">
        <v>135</v>
      </c>
      <c r="D29" s="72" t="s">
        <v>45</v>
      </c>
      <c r="E29" s="63" t="s">
        <v>51</v>
      </c>
      <c r="F29" s="25"/>
      <c r="G29" s="4"/>
      <c r="H29" s="4"/>
    </row>
    <row r="30" spans="1:8" ht="75.75" customHeight="1" thickBot="1">
      <c r="A30" s="36" t="s">
        <v>10</v>
      </c>
      <c r="B30" s="76" t="s">
        <v>91</v>
      </c>
      <c r="C30" s="56" t="s">
        <v>102</v>
      </c>
      <c r="D30" s="72" t="s">
        <v>45</v>
      </c>
      <c r="E30" s="63" t="s">
        <v>52</v>
      </c>
      <c r="F30" s="23"/>
      <c r="G30" s="16"/>
      <c r="H30" s="16"/>
    </row>
    <row r="31" spans="1:8" ht="32.25" customHeight="1" thickBot="1" thickTop="1">
      <c r="A31" s="123" t="s">
        <v>5</v>
      </c>
      <c r="B31" s="43">
        <f aca="true" t="shared" si="5" ref="B31:H31">$A$5+5</f>
        <v>45416</v>
      </c>
      <c r="C31" s="43">
        <f t="shared" si="5"/>
        <v>45416</v>
      </c>
      <c r="D31" s="43">
        <f t="shared" si="5"/>
        <v>45416</v>
      </c>
      <c r="E31" s="43">
        <f t="shared" si="5"/>
        <v>45416</v>
      </c>
      <c r="F31" s="12">
        <f t="shared" si="5"/>
        <v>45416</v>
      </c>
      <c r="G31" s="12">
        <f t="shared" si="5"/>
        <v>45416</v>
      </c>
      <c r="H31" s="13">
        <f t="shared" si="5"/>
        <v>45416</v>
      </c>
    </row>
    <row r="32" spans="1:8" ht="102" customHeight="1" thickTop="1">
      <c r="A32" s="32" t="s">
        <v>0</v>
      </c>
      <c r="B32" s="149" t="s">
        <v>28</v>
      </c>
      <c r="C32" s="150"/>
      <c r="D32" s="150"/>
      <c r="E32" s="151"/>
      <c r="F32" s="25"/>
      <c r="G32" s="4"/>
      <c r="H32" s="4"/>
    </row>
    <row r="33" spans="1:8" ht="137.25" customHeight="1">
      <c r="A33" s="32" t="s">
        <v>9</v>
      </c>
      <c r="B33" s="149" t="s">
        <v>28</v>
      </c>
      <c r="C33" s="150"/>
      <c r="D33" s="150"/>
      <c r="E33" s="151"/>
      <c r="F33" s="25"/>
      <c r="G33" s="4"/>
      <c r="H33" s="4"/>
    </row>
    <row r="34" spans="1:8" ht="134.25" customHeight="1">
      <c r="A34" s="32" t="s">
        <v>12</v>
      </c>
      <c r="B34" s="56"/>
      <c r="C34" s="56" t="s">
        <v>135</v>
      </c>
      <c r="D34" s="72"/>
      <c r="E34" s="76"/>
      <c r="F34" s="25"/>
      <c r="G34" s="4"/>
      <c r="H34" s="4"/>
    </row>
    <row r="35" spans="1:8" ht="102" customHeight="1" thickBot="1">
      <c r="A35" s="36" t="s">
        <v>10</v>
      </c>
      <c r="B35" s="56"/>
      <c r="C35" s="56" t="s">
        <v>135</v>
      </c>
      <c r="D35" s="72"/>
      <c r="E35" s="76"/>
      <c r="F35" s="23"/>
      <c r="G35" s="16"/>
      <c r="H35" s="16"/>
    </row>
    <row r="36" spans="1:8" ht="90.75" customHeight="1" thickBot="1" thickTop="1">
      <c r="A36" s="38"/>
      <c r="B36" s="102"/>
      <c r="C36" s="41"/>
      <c r="D36" s="41"/>
      <c r="E36" s="103"/>
      <c r="F36" s="12"/>
      <c r="G36" s="12"/>
      <c r="H36" s="13"/>
    </row>
    <row r="37" spans="1:8" ht="14.25" customHeight="1" thickTop="1">
      <c r="A37" s="42"/>
      <c r="B37" s="40"/>
      <c r="C37" s="7"/>
      <c r="E37" s="40"/>
      <c r="H37" s="7"/>
    </row>
    <row r="38" spans="1:7" ht="26.25">
      <c r="A38" s="161" t="s">
        <v>14</v>
      </c>
      <c r="B38" s="161"/>
      <c r="C38" s="161"/>
      <c r="E38" s="111" t="s">
        <v>31</v>
      </c>
      <c r="G38" s="14"/>
    </row>
    <row r="39" spans="1:7" ht="23.25">
      <c r="A39" s="161"/>
      <c r="B39" s="161"/>
      <c r="C39" s="161"/>
      <c r="D39" s="112"/>
      <c r="G39" s="14"/>
    </row>
    <row r="40" spans="1:3" ht="12.75">
      <c r="A40" s="5"/>
      <c r="B40" s="7"/>
      <c r="C40" s="7"/>
    </row>
    <row r="41" spans="1:3" ht="12.75">
      <c r="A41" s="5"/>
      <c r="B41" s="7"/>
      <c r="C41" s="7"/>
    </row>
  </sheetData>
  <sheetProtection/>
  <mergeCells count="9">
    <mergeCell ref="A39:C39"/>
    <mergeCell ref="B13:E13"/>
    <mergeCell ref="B28:E28"/>
    <mergeCell ref="B1:D1"/>
    <mergeCell ref="A2:H2"/>
    <mergeCell ref="B25:E25"/>
    <mergeCell ref="A38:C38"/>
    <mergeCell ref="B32:E32"/>
    <mergeCell ref="B33:E3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26" r:id="rId1"/>
  <rowBreaks count="1" manualBreakCount="1">
    <brk id="6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N40"/>
  <sheetViews>
    <sheetView showGridLines="0" view="pageBreakPreview" zoomScale="75" zoomScaleNormal="70" zoomScaleSheetLayoutView="75" zoomScalePageLayoutView="0" workbookViewId="0" topLeftCell="A25">
      <selection activeCell="C22" sqref="C22"/>
    </sheetView>
  </sheetViews>
  <sheetFormatPr defaultColWidth="9.00390625" defaultRowHeight="12.75"/>
  <cols>
    <col min="1" max="1" width="12.875" style="8" customWidth="1"/>
    <col min="2" max="2" width="65.125" style="1" customWidth="1"/>
    <col min="3" max="3" width="69.875" style="1" customWidth="1"/>
    <col min="4" max="4" width="73.75390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142" t="s">
        <v>24</v>
      </c>
      <c r="C1" s="142"/>
      <c r="D1" s="114" t="s">
        <v>157</v>
      </c>
      <c r="E1" s="17"/>
    </row>
    <row r="2" spans="1:7" ht="18.75">
      <c r="A2" s="143" t="str">
        <f>"РАСПИСАНИЕ  3  КУРСА  С  29.04.2024 ПО 04.05.2024"</f>
        <v>РАСПИСАНИЕ  3  КУРСА  С  29.04.2024 ПО 04.05.2024</v>
      </c>
      <c r="B2" s="143"/>
      <c r="C2" s="143"/>
      <c r="D2" s="143"/>
      <c r="E2" s="143"/>
      <c r="F2" s="143"/>
      <c r="G2" s="143"/>
    </row>
    <row r="3" spans="2:4" ht="12.75">
      <c r="B3" s="7"/>
      <c r="C3" s="7"/>
      <c r="D3" s="7"/>
    </row>
    <row r="4" spans="1:5" ht="16.5" thickBot="1">
      <c r="A4" s="61"/>
      <c r="B4" s="62" t="s">
        <v>19</v>
      </c>
      <c r="C4" s="62" t="s">
        <v>20</v>
      </c>
      <c r="D4" s="62" t="s">
        <v>22</v>
      </c>
      <c r="E4" s="77"/>
    </row>
    <row r="5" spans="1:7" ht="21" thickBot="1">
      <c r="A5" s="125" t="s">
        <v>158</v>
      </c>
      <c r="B5" s="60" t="s">
        <v>26</v>
      </c>
      <c r="C5" s="60" t="s">
        <v>27</v>
      </c>
      <c r="D5" s="60" t="s">
        <v>30</v>
      </c>
      <c r="E5" s="78" t="s">
        <v>6</v>
      </c>
      <c r="F5" s="51" t="s">
        <v>7</v>
      </c>
      <c r="G5" s="15" t="s">
        <v>11</v>
      </c>
    </row>
    <row r="6" spans="1:7" ht="12.75" customHeight="1" thickBot="1" thickTop="1">
      <c r="A6" s="50" t="s">
        <v>8</v>
      </c>
      <c r="B6" s="43" t="str">
        <f aca="true" t="shared" si="0" ref="B6:G6">$A$5</f>
        <v>29.04.2024</v>
      </c>
      <c r="C6" s="43" t="str">
        <f t="shared" si="0"/>
        <v>29.04.2024</v>
      </c>
      <c r="D6" s="43" t="str">
        <f t="shared" si="0"/>
        <v>29.04.2024</v>
      </c>
      <c r="E6" s="79" t="str">
        <f t="shared" si="0"/>
        <v>29.04.2024</v>
      </c>
      <c r="F6" s="11" t="str">
        <f t="shared" si="0"/>
        <v>29.04.2024</v>
      </c>
      <c r="G6" s="11" t="str">
        <f t="shared" si="0"/>
        <v>29.04.2024</v>
      </c>
    </row>
    <row r="7" spans="1:7" ht="114.75" customHeight="1" thickTop="1">
      <c r="A7" s="48" t="s">
        <v>0</v>
      </c>
      <c r="B7" s="72"/>
      <c r="C7" s="76" t="s">
        <v>122</v>
      </c>
      <c r="D7" s="63"/>
      <c r="E7" s="104"/>
      <c r="F7" s="25"/>
      <c r="G7" s="4"/>
    </row>
    <row r="8" spans="1:7" ht="77.25" customHeight="1">
      <c r="A8" s="48" t="s">
        <v>9</v>
      </c>
      <c r="B8" s="55" t="s">
        <v>121</v>
      </c>
      <c r="C8" s="76" t="s">
        <v>122</v>
      </c>
      <c r="D8" s="63" t="s">
        <v>82</v>
      </c>
      <c r="E8" s="105"/>
      <c r="F8" s="25"/>
      <c r="G8" s="4"/>
    </row>
    <row r="9" spans="1:7" ht="99.75" customHeight="1">
      <c r="A9" s="48" t="s">
        <v>12</v>
      </c>
      <c r="B9" s="56" t="s">
        <v>148</v>
      </c>
      <c r="C9" s="76" t="s">
        <v>149</v>
      </c>
      <c r="D9" s="63" t="s">
        <v>82</v>
      </c>
      <c r="E9" s="106"/>
      <c r="F9" s="25"/>
      <c r="G9" s="4"/>
    </row>
    <row r="10" spans="1:7" ht="107.25" customHeight="1" thickBot="1">
      <c r="A10" s="48" t="s">
        <v>10</v>
      </c>
      <c r="B10" s="63" t="s">
        <v>123</v>
      </c>
      <c r="C10" s="75"/>
      <c r="D10" s="63" t="s">
        <v>74</v>
      </c>
      <c r="E10" s="107"/>
      <c r="F10" s="23"/>
      <c r="G10" s="16"/>
    </row>
    <row r="11" spans="1:7" ht="14.25" customHeight="1" thickBot="1" thickTop="1">
      <c r="A11" s="29" t="s">
        <v>1</v>
      </c>
      <c r="B11" s="43">
        <f aca="true" t="shared" si="1" ref="B11:G11">$A$5+1</f>
        <v>45412</v>
      </c>
      <c r="C11" s="43">
        <f t="shared" si="1"/>
        <v>45412</v>
      </c>
      <c r="D11" s="43">
        <f t="shared" si="1"/>
        <v>45412</v>
      </c>
      <c r="E11" s="108">
        <f t="shared" si="1"/>
        <v>45412</v>
      </c>
      <c r="F11" s="2">
        <f t="shared" si="1"/>
        <v>45412</v>
      </c>
      <c r="G11" s="6">
        <f t="shared" si="1"/>
        <v>45412</v>
      </c>
    </row>
    <row r="12" spans="1:7" ht="60" customHeight="1" thickTop="1">
      <c r="A12" s="31" t="s">
        <v>0</v>
      </c>
      <c r="B12" s="164" t="s">
        <v>28</v>
      </c>
      <c r="C12" s="165"/>
      <c r="D12" s="165"/>
      <c r="E12" s="124"/>
      <c r="F12" s="25"/>
      <c r="G12" s="4"/>
    </row>
    <row r="13" spans="1:7" ht="70.5" customHeight="1">
      <c r="A13" s="32" t="s">
        <v>9</v>
      </c>
      <c r="B13" s="55" t="s">
        <v>121</v>
      </c>
      <c r="C13" s="75" t="s">
        <v>127</v>
      </c>
      <c r="D13" s="75" t="s">
        <v>90</v>
      </c>
      <c r="E13" s="106"/>
      <c r="F13" s="25"/>
      <c r="G13" s="4"/>
    </row>
    <row r="14" spans="1:7" ht="102" customHeight="1">
      <c r="A14" s="48" t="s">
        <v>12</v>
      </c>
      <c r="B14" s="66" t="s">
        <v>187</v>
      </c>
      <c r="C14" s="55" t="s">
        <v>193</v>
      </c>
      <c r="D14" s="75" t="s">
        <v>90</v>
      </c>
      <c r="E14" s="106"/>
      <c r="F14" s="25"/>
      <c r="G14" s="4"/>
    </row>
    <row r="15" spans="1:7" s="10" customFormat="1" ht="112.5" customHeight="1" thickBot="1">
      <c r="A15" s="48" t="s">
        <v>10</v>
      </c>
      <c r="B15" s="56" t="s">
        <v>126</v>
      </c>
      <c r="C15" s="55" t="s">
        <v>98</v>
      </c>
      <c r="D15" s="63" t="s">
        <v>74</v>
      </c>
      <c r="E15" s="107"/>
      <c r="F15" s="23"/>
      <c r="G15" s="16"/>
    </row>
    <row r="16" spans="1:7" ht="14.25" customHeight="1" thickBot="1" thickTop="1">
      <c r="A16" s="50" t="s">
        <v>2</v>
      </c>
      <c r="B16" s="43">
        <f aca="true" t="shared" si="2" ref="B16:G16">$A$5+2</f>
        <v>45413</v>
      </c>
      <c r="C16" s="43">
        <f t="shared" si="2"/>
        <v>45413</v>
      </c>
      <c r="D16" s="43">
        <f t="shared" si="2"/>
        <v>45413</v>
      </c>
      <c r="E16" s="108">
        <f t="shared" si="2"/>
        <v>45413</v>
      </c>
      <c r="F16" s="12">
        <f t="shared" si="2"/>
        <v>45413</v>
      </c>
      <c r="G16" s="13">
        <f t="shared" si="2"/>
        <v>45413</v>
      </c>
    </row>
    <row r="17" spans="1:7" ht="126" customHeight="1" thickTop="1">
      <c r="A17" s="48" t="s">
        <v>0</v>
      </c>
      <c r="B17" s="75" t="s">
        <v>124</v>
      </c>
      <c r="C17" s="136" t="s">
        <v>125</v>
      </c>
      <c r="D17" s="63"/>
      <c r="E17" s="106"/>
      <c r="F17" s="25"/>
      <c r="G17" s="4"/>
    </row>
    <row r="18" spans="1:14" ht="112.5" customHeight="1">
      <c r="A18" s="48" t="s">
        <v>9</v>
      </c>
      <c r="B18" s="56" t="s">
        <v>126</v>
      </c>
      <c r="C18" s="75" t="s">
        <v>127</v>
      </c>
      <c r="D18" s="63" t="s">
        <v>92</v>
      </c>
      <c r="E18" s="106"/>
      <c r="F18" s="25"/>
      <c r="G18" s="4"/>
      <c r="N18" s="3" t="s">
        <v>13</v>
      </c>
    </row>
    <row r="19" spans="1:7" ht="103.5" customHeight="1">
      <c r="A19" s="48" t="s">
        <v>12</v>
      </c>
      <c r="B19" s="56" t="s">
        <v>128</v>
      </c>
      <c r="C19" s="76" t="s">
        <v>149</v>
      </c>
      <c r="D19" s="63" t="s">
        <v>74</v>
      </c>
      <c r="E19" s="106"/>
      <c r="F19" s="25"/>
      <c r="G19" s="4"/>
    </row>
    <row r="20" spans="1:7" s="10" customFormat="1" ht="138.75" customHeight="1" thickBot="1">
      <c r="A20" s="35" t="s">
        <v>10</v>
      </c>
      <c r="B20" s="55" t="s">
        <v>121</v>
      </c>
      <c r="C20" s="55" t="s">
        <v>133</v>
      </c>
      <c r="D20" s="63" t="s">
        <v>138</v>
      </c>
      <c r="E20" s="107"/>
      <c r="F20" s="23"/>
      <c r="G20" s="16"/>
    </row>
    <row r="21" spans="1:7" ht="14.25" customHeight="1" thickBot="1" thickTop="1">
      <c r="A21" s="44" t="s">
        <v>3</v>
      </c>
      <c r="B21" s="43">
        <f aca="true" t="shared" si="3" ref="B21:G21">$A$5+3</f>
        <v>45414</v>
      </c>
      <c r="C21" s="43">
        <f t="shared" si="3"/>
        <v>45414</v>
      </c>
      <c r="D21" s="43">
        <f t="shared" si="3"/>
        <v>45414</v>
      </c>
      <c r="E21" s="108">
        <f t="shared" si="3"/>
        <v>45414</v>
      </c>
      <c r="F21" s="12">
        <f t="shared" si="3"/>
        <v>45414</v>
      </c>
      <c r="G21" s="13">
        <f t="shared" si="3"/>
        <v>45414</v>
      </c>
    </row>
    <row r="22" spans="1:7" ht="104.25" customHeight="1" thickTop="1">
      <c r="A22" s="33" t="s">
        <v>0</v>
      </c>
      <c r="B22" s="56"/>
      <c r="C22" s="75" t="s">
        <v>144</v>
      </c>
      <c r="D22" s="63" t="s">
        <v>74</v>
      </c>
      <c r="E22" s="106"/>
      <c r="F22" s="25"/>
      <c r="G22" s="4"/>
    </row>
    <row r="23" spans="1:7" ht="122.25" customHeight="1">
      <c r="A23" s="32" t="s">
        <v>9</v>
      </c>
      <c r="B23" s="56" t="s">
        <v>148</v>
      </c>
      <c r="C23" s="55" t="s">
        <v>161</v>
      </c>
      <c r="D23" s="63" t="s">
        <v>92</v>
      </c>
      <c r="E23" s="105"/>
      <c r="F23" s="25"/>
      <c r="G23" s="4"/>
    </row>
    <row r="24" spans="1:7" ht="99.75" customHeight="1">
      <c r="A24" s="31" t="s">
        <v>12</v>
      </c>
      <c r="B24" s="56" t="s">
        <v>130</v>
      </c>
      <c r="C24" s="76" t="s">
        <v>122</v>
      </c>
      <c r="D24" s="63" t="s">
        <v>75</v>
      </c>
      <c r="E24" s="106"/>
      <c r="F24" s="25"/>
      <c r="G24" s="4"/>
    </row>
    <row r="25" spans="1:7" ht="75.75" customHeight="1" thickBot="1">
      <c r="A25" s="36" t="s">
        <v>10</v>
      </c>
      <c r="B25" s="56"/>
      <c r="C25" s="75" t="s">
        <v>127</v>
      </c>
      <c r="D25" s="63"/>
      <c r="E25" s="107"/>
      <c r="F25" s="23"/>
      <c r="G25" s="16"/>
    </row>
    <row r="26" spans="1:7" ht="14.25" customHeight="1" thickBot="1" thickTop="1">
      <c r="A26" s="44" t="s">
        <v>4</v>
      </c>
      <c r="B26" s="43">
        <f aca="true" t="shared" si="4" ref="B26:G26">$A$5+4</f>
        <v>45415</v>
      </c>
      <c r="C26" s="43">
        <f t="shared" si="4"/>
        <v>45415</v>
      </c>
      <c r="D26" s="43">
        <f t="shared" si="4"/>
        <v>45415</v>
      </c>
      <c r="E26" s="108">
        <f t="shared" si="4"/>
        <v>45415</v>
      </c>
      <c r="F26" s="12">
        <f t="shared" si="4"/>
        <v>45415</v>
      </c>
      <c r="G26" s="13">
        <f t="shared" si="4"/>
        <v>45415</v>
      </c>
    </row>
    <row r="27" spans="1:7" ht="99" customHeight="1" thickTop="1">
      <c r="A27" s="33" t="s">
        <v>0</v>
      </c>
      <c r="B27" s="55" t="s">
        <v>132</v>
      </c>
      <c r="C27" s="55"/>
      <c r="D27" s="75" t="s">
        <v>137</v>
      </c>
      <c r="E27" s="106"/>
      <c r="F27" s="25"/>
      <c r="G27" s="4"/>
    </row>
    <row r="28" spans="1:7" ht="105.75" customHeight="1">
      <c r="A28" s="32" t="s">
        <v>9</v>
      </c>
      <c r="B28" s="55" t="s">
        <v>131</v>
      </c>
      <c r="C28" s="55" t="s">
        <v>133</v>
      </c>
      <c r="D28" s="75" t="s">
        <v>185</v>
      </c>
      <c r="E28" s="106"/>
      <c r="F28" s="25"/>
      <c r="G28" s="4"/>
    </row>
    <row r="29" spans="1:7" ht="60" customHeight="1">
      <c r="A29" s="31" t="s">
        <v>12</v>
      </c>
      <c r="B29" s="164" t="s">
        <v>28</v>
      </c>
      <c r="C29" s="165"/>
      <c r="D29" s="166"/>
      <c r="E29" s="124"/>
      <c r="F29" s="25"/>
      <c r="G29" s="4"/>
    </row>
    <row r="30" spans="1:7" ht="90" customHeight="1" thickBot="1">
      <c r="A30" s="36" t="s">
        <v>10</v>
      </c>
      <c r="B30" s="56" t="s">
        <v>160</v>
      </c>
      <c r="C30" s="76" t="s">
        <v>149</v>
      </c>
      <c r="D30" s="75"/>
      <c r="E30" s="107"/>
      <c r="F30" s="23"/>
      <c r="G30" s="16"/>
    </row>
    <row r="31" spans="1:7" ht="14.25" customHeight="1" thickBot="1" thickTop="1">
      <c r="A31" s="47" t="s">
        <v>5</v>
      </c>
      <c r="B31" s="43">
        <f aca="true" t="shared" si="5" ref="B31:G31">$A$5+5</f>
        <v>45416</v>
      </c>
      <c r="C31" s="43">
        <f t="shared" si="5"/>
        <v>45416</v>
      </c>
      <c r="D31" s="43">
        <f t="shared" si="5"/>
        <v>45416</v>
      </c>
      <c r="E31" s="109">
        <f t="shared" si="5"/>
        <v>45416</v>
      </c>
      <c r="F31" s="12">
        <f t="shared" si="5"/>
        <v>45416</v>
      </c>
      <c r="G31" s="13">
        <f t="shared" si="5"/>
        <v>45416</v>
      </c>
    </row>
    <row r="32" spans="1:7" ht="111.75" customHeight="1" thickTop="1">
      <c r="A32" s="33" t="s">
        <v>0</v>
      </c>
      <c r="B32" s="56"/>
      <c r="C32" s="55" t="s">
        <v>192</v>
      </c>
      <c r="D32" s="63" t="s">
        <v>138</v>
      </c>
      <c r="E32" s="110"/>
      <c r="F32" s="25"/>
      <c r="G32" s="4"/>
    </row>
    <row r="33" spans="1:7" ht="117" customHeight="1">
      <c r="A33" s="32" t="s">
        <v>9</v>
      </c>
      <c r="B33" s="56"/>
      <c r="C33" s="55"/>
      <c r="D33" s="63" t="s">
        <v>76</v>
      </c>
      <c r="E33" s="110"/>
      <c r="F33" s="25"/>
      <c r="G33" s="4"/>
    </row>
    <row r="34" spans="1:7" ht="92.25" customHeight="1">
      <c r="A34" s="33" t="s">
        <v>12</v>
      </c>
      <c r="B34" s="149" t="s">
        <v>28</v>
      </c>
      <c r="C34" s="150"/>
      <c r="D34" s="150"/>
      <c r="E34" s="151"/>
      <c r="F34" s="25"/>
      <c r="G34" s="4"/>
    </row>
    <row r="35" spans="1:7" ht="90" customHeight="1" thickBot="1">
      <c r="A35" s="36" t="s">
        <v>10</v>
      </c>
      <c r="B35" s="149" t="s">
        <v>28</v>
      </c>
      <c r="C35" s="150"/>
      <c r="D35" s="150"/>
      <c r="E35" s="151"/>
      <c r="F35" s="23"/>
      <c r="G35" s="16"/>
    </row>
    <row r="36" spans="1:7" ht="14.25" customHeight="1" thickBot="1" thickTop="1">
      <c r="A36" s="38"/>
      <c r="B36" s="37"/>
      <c r="C36" s="41"/>
      <c r="D36" s="34"/>
      <c r="E36" s="82"/>
      <c r="F36" s="12"/>
      <c r="G36" s="13"/>
    </row>
    <row r="37" spans="1:7" ht="13.5" thickTop="1">
      <c r="A37" s="42"/>
      <c r="B37" s="40"/>
      <c r="C37" s="7"/>
      <c r="D37" s="40"/>
      <c r="E37" s="77"/>
      <c r="G37" s="7"/>
    </row>
    <row r="38" spans="1:6" ht="26.25">
      <c r="A38" s="161" t="s">
        <v>14</v>
      </c>
      <c r="B38" s="161"/>
      <c r="C38" s="161"/>
      <c r="D38" s="116" t="s">
        <v>35</v>
      </c>
      <c r="E38" s="77"/>
      <c r="F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7">
    <mergeCell ref="A38:C38"/>
    <mergeCell ref="B1:C1"/>
    <mergeCell ref="A2:G2"/>
    <mergeCell ref="B12:D12"/>
    <mergeCell ref="B29:D29"/>
    <mergeCell ref="B34:E34"/>
    <mergeCell ref="B35:E35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0" r:id="rId1"/>
  <rowBreaks count="1" manualBreakCount="1">
    <brk id="6" max="8" man="1"/>
  </rowBreaks>
  <colBreaks count="1" manualBreakCount="1">
    <brk id="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40"/>
  <sheetViews>
    <sheetView showGridLines="0" view="pageBreakPreview" zoomScale="75" zoomScaleNormal="70" zoomScaleSheetLayoutView="75" zoomScalePageLayoutView="0" workbookViewId="0" topLeftCell="A19">
      <selection activeCell="C7" sqref="C7"/>
    </sheetView>
  </sheetViews>
  <sheetFormatPr defaultColWidth="9.00390625" defaultRowHeight="12.75"/>
  <cols>
    <col min="1" max="1" width="12.875" style="8" customWidth="1"/>
    <col min="2" max="2" width="65.125" style="1" customWidth="1"/>
    <col min="3" max="3" width="69.875" style="1" customWidth="1"/>
    <col min="4" max="4" width="73.75390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142" t="s">
        <v>24</v>
      </c>
      <c r="C1" s="142"/>
      <c r="D1" s="114"/>
      <c r="E1" s="17"/>
    </row>
    <row r="2" spans="1:7" ht="18.75">
      <c r="A2" s="143" t="str">
        <f>"РАСПИСАНИЕ  3  КУРСА  С  29.04.2024 ПО 04.05.2024"</f>
        <v>РАСПИСАНИЕ  3  КУРСА  С  29.04.2024 ПО 04.05.2024</v>
      </c>
      <c r="B2" s="143"/>
      <c r="C2" s="143"/>
      <c r="D2" s="143"/>
      <c r="E2" s="143"/>
      <c r="F2" s="143"/>
      <c r="G2" s="143"/>
    </row>
    <row r="3" spans="2:4" ht="12.75">
      <c r="B3" s="7"/>
      <c r="C3" s="7"/>
      <c r="D3" s="7"/>
    </row>
    <row r="4" spans="1:5" ht="16.5" thickBot="1">
      <c r="A4" s="61"/>
      <c r="B4" s="62" t="s">
        <v>19</v>
      </c>
      <c r="C4" s="62" t="s">
        <v>20</v>
      </c>
      <c r="D4" s="62" t="s">
        <v>22</v>
      </c>
      <c r="E4" s="77"/>
    </row>
    <row r="5" spans="1:7" ht="21" thickBot="1">
      <c r="A5" s="125" t="s">
        <v>158</v>
      </c>
      <c r="B5" s="60" t="s">
        <v>26</v>
      </c>
      <c r="C5" s="60" t="s">
        <v>27</v>
      </c>
      <c r="D5" s="60" t="s">
        <v>30</v>
      </c>
      <c r="E5" s="78" t="s">
        <v>6</v>
      </c>
      <c r="F5" s="51" t="s">
        <v>7</v>
      </c>
      <c r="G5" s="15" t="s">
        <v>11</v>
      </c>
    </row>
    <row r="6" spans="1:7" ht="12.75" customHeight="1" thickBot="1" thickTop="1">
      <c r="A6" s="50" t="s">
        <v>8</v>
      </c>
      <c r="B6" s="43" t="str">
        <f aca="true" t="shared" si="0" ref="B6:G6">$A$5</f>
        <v>29.04.2024</v>
      </c>
      <c r="C6" s="43" t="str">
        <f t="shared" si="0"/>
        <v>29.04.2024</v>
      </c>
      <c r="D6" s="43" t="str">
        <f t="shared" si="0"/>
        <v>29.04.2024</v>
      </c>
      <c r="E6" s="79" t="str">
        <f t="shared" si="0"/>
        <v>29.04.2024</v>
      </c>
      <c r="F6" s="11" t="str">
        <f t="shared" si="0"/>
        <v>29.04.2024</v>
      </c>
      <c r="G6" s="11" t="str">
        <f t="shared" si="0"/>
        <v>29.04.2024</v>
      </c>
    </row>
    <row r="7" spans="1:7" ht="75.75" customHeight="1" thickTop="1">
      <c r="A7" s="48" t="s">
        <v>0</v>
      </c>
      <c r="B7" s="99"/>
      <c r="C7" s="66"/>
      <c r="D7" s="63"/>
      <c r="E7" s="92"/>
      <c r="F7" s="25"/>
      <c r="G7" s="4"/>
    </row>
    <row r="8" spans="1:7" ht="78" customHeight="1">
      <c r="A8" s="48" t="s">
        <v>9</v>
      </c>
      <c r="B8" s="63"/>
      <c r="C8" s="75"/>
      <c r="D8" s="63"/>
      <c r="E8" s="93"/>
      <c r="F8" s="25"/>
      <c r="G8" s="4"/>
    </row>
    <row r="9" spans="1:7" ht="75" customHeight="1">
      <c r="A9" s="48" t="s">
        <v>12</v>
      </c>
      <c r="B9" s="63"/>
      <c r="C9" s="76" t="s">
        <v>149</v>
      </c>
      <c r="D9" s="63"/>
      <c r="E9" s="94"/>
      <c r="F9" s="25"/>
      <c r="G9" s="4"/>
    </row>
    <row r="10" spans="1:7" ht="82.5" customHeight="1" thickBot="1">
      <c r="A10" s="48" t="s">
        <v>10</v>
      </c>
      <c r="B10" s="76"/>
      <c r="C10" s="75"/>
      <c r="D10" s="63"/>
      <c r="E10" s="95"/>
      <c r="F10" s="23"/>
      <c r="G10" s="16"/>
    </row>
    <row r="11" spans="1:7" ht="14.25" customHeight="1" thickBot="1" thickTop="1">
      <c r="A11" s="29" t="s">
        <v>1</v>
      </c>
      <c r="B11" s="43">
        <f aca="true" t="shared" si="1" ref="B11:G11">$A$5+1</f>
        <v>45412</v>
      </c>
      <c r="C11" s="43">
        <f t="shared" si="1"/>
        <v>45412</v>
      </c>
      <c r="D11" s="43">
        <f t="shared" si="1"/>
        <v>45412</v>
      </c>
      <c r="E11" s="96">
        <f t="shared" si="1"/>
        <v>45412</v>
      </c>
      <c r="F11" s="2">
        <f t="shared" si="1"/>
        <v>45412</v>
      </c>
      <c r="G11" s="6">
        <f t="shared" si="1"/>
        <v>45412</v>
      </c>
    </row>
    <row r="12" spans="1:7" ht="72.75" customHeight="1" thickTop="1">
      <c r="A12" s="31" t="s">
        <v>0</v>
      </c>
      <c r="B12" s="100"/>
      <c r="C12" s="63"/>
      <c r="D12" s="100"/>
      <c r="E12" s="101"/>
      <c r="F12" s="25"/>
      <c r="G12" s="4"/>
    </row>
    <row r="13" spans="1:7" ht="70.5" customHeight="1">
      <c r="A13" s="32" t="s">
        <v>9</v>
      </c>
      <c r="B13" s="75"/>
      <c r="C13" s="75" t="s">
        <v>127</v>
      </c>
      <c r="D13" s="75"/>
      <c r="E13" s="94"/>
      <c r="F13" s="25"/>
      <c r="G13" s="4"/>
    </row>
    <row r="14" spans="1:7" ht="96" customHeight="1">
      <c r="A14" s="48" t="s">
        <v>12</v>
      </c>
      <c r="B14" s="69"/>
      <c r="C14" s="55" t="s">
        <v>194</v>
      </c>
      <c r="D14" s="66"/>
      <c r="E14" s="94"/>
      <c r="F14" s="25"/>
      <c r="G14" s="4"/>
    </row>
    <row r="15" spans="1:7" s="10" customFormat="1" ht="112.5" customHeight="1" thickBot="1">
      <c r="A15" s="48" t="s">
        <v>10</v>
      </c>
      <c r="B15" s="75"/>
      <c r="C15" s="55" t="s">
        <v>98</v>
      </c>
      <c r="D15" s="66"/>
      <c r="E15" s="95"/>
      <c r="F15" s="23"/>
      <c r="G15" s="16"/>
    </row>
    <row r="16" spans="1:7" ht="14.25" customHeight="1" thickBot="1" thickTop="1">
      <c r="A16" s="50" t="s">
        <v>2</v>
      </c>
      <c r="B16" s="43">
        <f aca="true" t="shared" si="2" ref="B16:G16">$A$5+2</f>
        <v>45413</v>
      </c>
      <c r="C16" s="43">
        <f t="shared" si="2"/>
        <v>45413</v>
      </c>
      <c r="D16" s="43">
        <f t="shared" si="2"/>
        <v>45413</v>
      </c>
      <c r="E16" s="97">
        <f t="shared" si="2"/>
        <v>45413</v>
      </c>
      <c r="F16" s="12">
        <f t="shared" si="2"/>
        <v>45413</v>
      </c>
      <c r="G16" s="13">
        <f t="shared" si="2"/>
        <v>45413</v>
      </c>
    </row>
    <row r="17" spans="1:7" ht="75" customHeight="1" thickTop="1">
      <c r="A17" s="48" t="s">
        <v>0</v>
      </c>
      <c r="B17" s="63"/>
      <c r="C17" s="136" t="s">
        <v>142</v>
      </c>
      <c r="D17" s="63"/>
      <c r="E17" s="94"/>
      <c r="F17" s="25"/>
      <c r="G17" s="4"/>
    </row>
    <row r="18" spans="1:14" ht="105" customHeight="1">
      <c r="A18" s="48" t="s">
        <v>9</v>
      </c>
      <c r="B18" s="76"/>
      <c r="C18" s="75" t="s">
        <v>127</v>
      </c>
      <c r="D18" s="63"/>
      <c r="E18" s="94"/>
      <c r="F18" s="25"/>
      <c r="G18" s="4"/>
      <c r="N18" s="3" t="s">
        <v>13</v>
      </c>
    </row>
    <row r="19" spans="1:7" ht="78" customHeight="1">
      <c r="A19" s="48" t="s">
        <v>12</v>
      </c>
      <c r="B19" s="99"/>
      <c r="C19" s="76" t="s">
        <v>149</v>
      </c>
      <c r="D19" s="76"/>
      <c r="E19" s="94"/>
      <c r="F19" s="25"/>
      <c r="G19" s="4"/>
    </row>
    <row r="20" spans="1:7" s="10" customFormat="1" ht="89.25" customHeight="1" thickBot="1">
      <c r="A20" s="35" t="s">
        <v>10</v>
      </c>
      <c r="B20" s="129"/>
      <c r="C20" s="55" t="s">
        <v>129</v>
      </c>
      <c r="D20" s="91"/>
      <c r="E20" s="95"/>
      <c r="F20" s="23"/>
      <c r="G20" s="16"/>
    </row>
    <row r="21" spans="1:7" ht="14.25" customHeight="1" thickBot="1" thickTop="1">
      <c r="A21" s="44" t="s">
        <v>3</v>
      </c>
      <c r="B21" s="58">
        <f aca="true" t="shared" si="3" ref="B21:G21">$A$5+3</f>
        <v>45414</v>
      </c>
      <c r="C21" s="43">
        <f t="shared" si="3"/>
        <v>45414</v>
      </c>
      <c r="D21" s="43">
        <f t="shared" si="3"/>
        <v>45414</v>
      </c>
      <c r="E21" s="97">
        <f t="shared" si="3"/>
        <v>45414</v>
      </c>
      <c r="F21" s="12">
        <f t="shared" si="3"/>
        <v>45414</v>
      </c>
      <c r="G21" s="13">
        <f t="shared" si="3"/>
        <v>45414</v>
      </c>
    </row>
    <row r="22" spans="1:7" ht="60" customHeight="1" thickTop="1">
      <c r="A22" s="33" t="s">
        <v>0</v>
      </c>
      <c r="B22" s="57"/>
      <c r="C22" s="75"/>
      <c r="D22" s="55"/>
      <c r="E22" s="92"/>
      <c r="F22" s="25"/>
      <c r="G22" s="4"/>
    </row>
    <row r="23" spans="1:7" ht="110.25" customHeight="1">
      <c r="A23" s="32" t="s">
        <v>9</v>
      </c>
      <c r="B23" s="76"/>
      <c r="C23" s="55" t="s">
        <v>143</v>
      </c>
      <c r="D23" s="63"/>
      <c r="E23" s="93"/>
      <c r="F23" s="25"/>
      <c r="G23" s="4"/>
    </row>
    <row r="24" spans="1:7" ht="78" customHeight="1">
      <c r="A24" s="31" t="s">
        <v>12</v>
      </c>
      <c r="B24" s="63"/>
      <c r="C24" s="66" t="s">
        <v>141</v>
      </c>
      <c r="D24" s="76"/>
      <c r="E24" s="94"/>
      <c r="F24" s="25"/>
      <c r="G24" s="4"/>
    </row>
    <row r="25" spans="1:7" ht="75.75" customHeight="1" thickBot="1">
      <c r="A25" s="36" t="s">
        <v>10</v>
      </c>
      <c r="B25" s="76"/>
      <c r="C25" s="55" t="s">
        <v>129</v>
      </c>
      <c r="D25" s="63"/>
      <c r="E25" s="95"/>
      <c r="F25" s="23"/>
      <c r="G25" s="16"/>
    </row>
    <row r="26" spans="1:7" ht="14.25" customHeight="1" thickBot="1" thickTop="1">
      <c r="A26" s="44" t="s">
        <v>4</v>
      </c>
      <c r="B26" s="45">
        <f aca="true" t="shared" si="4" ref="B26:G26">$A$5+4</f>
        <v>45415</v>
      </c>
      <c r="C26" s="30">
        <f t="shared" si="4"/>
        <v>45415</v>
      </c>
      <c r="D26" s="45">
        <f t="shared" si="4"/>
        <v>45415</v>
      </c>
      <c r="E26" s="97">
        <f t="shared" si="4"/>
        <v>45415</v>
      </c>
      <c r="F26" s="12">
        <f t="shared" si="4"/>
        <v>45415</v>
      </c>
      <c r="G26" s="13">
        <f t="shared" si="4"/>
        <v>45415</v>
      </c>
    </row>
    <row r="27" spans="1:7" ht="132.75" customHeight="1" thickTop="1">
      <c r="A27" s="33" t="s">
        <v>0</v>
      </c>
      <c r="B27" s="75"/>
      <c r="C27" s="55" t="s">
        <v>129</v>
      </c>
      <c r="D27" s="63"/>
      <c r="E27" s="98"/>
      <c r="F27" s="25"/>
      <c r="G27" s="4"/>
    </row>
    <row r="28" spans="1:7" ht="123" customHeight="1">
      <c r="A28" s="32" t="s">
        <v>9</v>
      </c>
      <c r="B28" s="66"/>
      <c r="C28" s="55" t="s">
        <v>133</v>
      </c>
      <c r="D28" s="76"/>
      <c r="E28" s="98"/>
      <c r="F28" s="25"/>
      <c r="G28" s="4"/>
    </row>
    <row r="29" spans="1:7" ht="60" customHeight="1">
      <c r="A29" s="31" t="s">
        <v>12</v>
      </c>
      <c r="B29" s="100"/>
      <c r="C29" s="66" t="s">
        <v>141</v>
      </c>
      <c r="D29" s="100"/>
      <c r="E29" s="101"/>
      <c r="F29" s="25"/>
      <c r="G29" s="4"/>
    </row>
    <row r="30" spans="1:7" ht="60" customHeight="1" thickBot="1">
      <c r="A30" s="36" t="s">
        <v>10</v>
      </c>
      <c r="B30" s="130"/>
      <c r="C30" s="55" t="s">
        <v>149</v>
      </c>
      <c r="D30" s="131"/>
      <c r="E30" s="95"/>
      <c r="F30" s="23"/>
      <c r="G30" s="16"/>
    </row>
    <row r="31" spans="1:7" ht="14.25" customHeight="1" thickBot="1" thickTop="1">
      <c r="A31" s="47" t="s">
        <v>5</v>
      </c>
      <c r="B31" s="45">
        <f aca="true" t="shared" si="5" ref="B31:G31">$A$5+5</f>
        <v>45416</v>
      </c>
      <c r="C31" s="43">
        <f t="shared" si="5"/>
        <v>45416</v>
      </c>
      <c r="D31" s="43">
        <f t="shared" si="5"/>
        <v>45416</v>
      </c>
      <c r="E31" s="82">
        <f t="shared" si="5"/>
        <v>45416</v>
      </c>
      <c r="F31" s="12">
        <f t="shared" si="5"/>
        <v>45416</v>
      </c>
      <c r="G31" s="13">
        <f t="shared" si="5"/>
        <v>45416</v>
      </c>
    </row>
    <row r="32" spans="1:7" ht="71.25" customHeight="1" thickTop="1">
      <c r="A32" s="33" t="s">
        <v>0</v>
      </c>
      <c r="B32" s="64"/>
      <c r="C32" s="55" t="s">
        <v>192</v>
      </c>
      <c r="D32" s="56"/>
      <c r="E32" s="80"/>
      <c r="F32" s="25"/>
      <c r="G32" s="4"/>
    </row>
    <row r="33" spans="1:7" ht="69.75" customHeight="1">
      <c r="A33" s="32" t="s">
        <v>9</v>
      </c>
      <c r="B33" s="19"/>
      <c r="C33" s="55"/>
      <c r="D33" s="56"/>
      <c r="E33" s="80"/>
      <c r="F33" s="25"/>
      <c r="G33" s="4"/>
    </row>
    <row r="34" spans="1:7" ht="60" customHeight="1">
      <c r="A34" s="33" t="s">
        <v>12</v>
      </c>
      <c r="B34" s="39"/>
      <c r="C34" s="55"/>
      <c r="D34" s="56"/>
      <c r="E34" s="80"/>
      <c r="F34" s="25"/>
      <c r="G34" s="4"/>
    </row>
    <row r="35" spans="1:7" ht="60" customHeight="1" thickBot="1">
      <c r="A35" s="36" t="s">
        <v>10</v>
      </c>
      <c r="B35" s="19"/>
      <c r="C35" s="55"/>
      <c r="D35" s="56"/>
      <c r="E35" s="81"/>
      <c r="F35" s="23"/>
      <c r="G35" s="16"/>
    </row>
    <row r="36" spans="1:7" ht="14.25" customHeight="1" thickBot="1" thickTop="1">
      <c r="A36" s="38"/>
      <c r="B36" s="37"/>
      <c r="C36" s="41"/>
      <c r="D36" s="34"/>
      <c r="E36" s="82"/>
      <c r="F36" s="12"/>
      <c r="G36" s="13"/>
    </row>
    <row r="37" spans="1:7" ht="13.5" thickTop="1">
      <c r="A37" s="42"/>
      <c r="B37" s="40"/>
      <c r="C37" s="7"/>
      <c r="D37" s="40"/>
      <c r="E37" s="77"/>
      <c r="G37" s="7"/>
    </row>
    <row r="38" spans="1:6" ht="26.25">
      <c r="A38" s="161" t="s">
        <v>14</v>
      </c>
      <c r="B38" s="161"/>
      <c r="C38" s="161"/>
      <c r="D38" s="116" t="s">
        <v>32</v>
      </c>
      <c r="E38" s="77"/>
      <c r="F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3">
    <mergeCell ref="A38:C38"/>
    <mergeCell ref="B1:C1"/>
    <mergeCell ref="A2:G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5" r:id="rId1"/>
  <rowBreaks count="1" manualBreakCount="1">
    <brk id="6" max="8" man="1"/>
  </rowBreaks>
  <colBreaks count="1" manualBreakCount="1">
    <brk id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J40"/>
  <sheetViews>
    <sheetView showGridLines="0" view="pageBreakPreview" zoomScale="75" zoomScaleNormal="70" zoomScaleSheetLayoutView="75" zoomScalePageLayoutView="0" workbookViewId="0" topLeftCell="A19">
      <selection activeCell="B27" sqref="B27"/>
    </sheetView>
  </sheetViews>
  <sheetFormatPr defaultColWidth="9.00390625" defaultRowHeight="12.75"/>
  <cols>
    <col min="1" max="1" width="12.875" style="8" customWidth="1"/>
    <col min="2" max="2" width="90.25390625" style="1" customWidth="1"/>
    <col min="3" max="3" width="105.875" style="1" customWidth="1"/>
    <col min="4" max="16384" width="9.125" style="3" customWidth="1"/>
  </cols>
  <sheetData>
    <row r="1" spans="1:3" ht="124.5" customHeight="1">
      <c r="A1" s="142" t="s">
        <v>24</v>
      </c>
      <c r="B1" s="142"/>
      <c r="C1" s="114" t="s">
        <v>157</v>
      </c>
    </row>
    <row r="2" spans="1:3" ht="18.75">
      <c r="A2" s="143" t="str">
        <f>"РАСПИСАНИЕ  МАГ  С  29.04.2024 ПО 04.05.2024"</f>
        <v>РАСПИСАНИЕ  МАГ  С  29.04.2024 ПО 04.05.2024</v>
      </c>
      <c r="B2" s="143"/>
      <c r="C2" s="143"/>
    </row>
    <row r="3" spans="1:3" ht="13.5" thickBot="1">
      <c r="A3" s="20"/>
      <c r="B3" s="21"/>
      <c r="C3" s="21"/>
    </row>
    <row r="4" spans="1:3" ht="17.25" thickBot="1" thickTop="1">
      <c r="A4" s="67"/>
      <c r="B4" s="62" t="s">
        <v>36</v>
      </c>
      <c r="C4" s="62"/>
    </row>
    <row r="5" spans="1:3" ht="19.5" thickBot="1" thickTop="1">
      <c r="A5" s="26">
        <v>45411</v>
      </c>
      <c r="B5" s="43">
        <f>$A$5</f>
        <v>45411</v>
      </c>
      <c r="C5" s="60"/>
    </row>
    <row r="6" spans="1:3" ht="0.75" customHeight="1" thickTop="1">
      <c r="A6" s="53" t="s">
        <v>8</v>
      </c>
      <c r="B6" s="27">
        <f>$A$5</f>
        <v>45411</v>
      </c>
      <c r="C6" s="28"/>
    </row>
    <row r="7" spans="1:3" ht="108" customHeight="1" thickBot="1">
      <c r="A7" s="48" t="s">
        <v>0</v>
      </c>
      <c r="B7" s="132"/>
      <c r="C7" s="132"/>
    </row>
    <row r="8" spans="1:3" ht="77.25" customHeight="1" thickBot="1" thickTop="1">
      <c r="A8" s="48" t="s">
        <v>9</v>
      </c>
      <c r="B8" s="74" t="s">
        <v>118</v>
      </c>
      <c r="C8" s="132"/>
    </row>
    <row r="9" spans="1:3" ht="80.25" customHeight="1" thickTop="1">
      <c r="A9" s="48" t="s">
        <v>12</v>
      </c>
      <c r="B9" s="74" t="s">
        <v>118</v>
      </c>
      <c r="C9" s="71"/>
    </row>
    <row r="10" spans="1:3" ht="72" customHeight="1">
      <c r="A10" s="48" t="s">
        <v>10</v>
      </c>
      <c r="B10" s="71" t="s">
        <v>119</v>
      </c>
      <c r="C10" s="133"/>
    </row>
    <row r="11" spans="1:3" ht="14.25" customHeight="1" thickBot="1">
      <c r="A11" s="50" t="s">
        <v>1</v>
      </c>
      <c r="B11" s="43">
        <f>$A$5+1</f>
        <v>45412</v>
      </c>
      <c r="C11" s="43"/>
    </row>
    <row r="12" spans="1:3" ht="60" customHeight="1" thickTop="1">
      <c r="A12" s="48" t="s">
        <v>0</v>
      </c>
      <c r="B12" s="66" t="s">
        <v>108</v>
      </c>
      <c r="C12" s="89"/>
    </row>
    <row r="13" spans="1:3" ht="60" customHeight="1">
      <c r="A13" s="48" t="s">
        <v>9</v>
      </c>
      <c r="B13" s="66" t="s">
        <v>108</v>
      </c>
      <c r="C13" s="63"/>
    </row>
    <row r="14" spans="1:3" ht="108.75" customHeight="1">
      <c r="A14" s="48" t="s">
        <v>12</v>
      </c>
      <c r="B14" s="71" t="s">
        <v>119</v>
      </c>
      <c r="C14" s="63"/>
    </row>
    <row r="15" spans="1:3" s="10" customFormat="1" ht="83.25" customHeight="1">
      <c r="A15" s="48" t="s">
        <v>10</v>
      </c>
      <c r="B15" s="63" t="s">
        <v>109</v>
      </c>
      <c r="C15" s="91"/>
    </row>
    <row r="16" spans="1:3" ht="14.25" customHeight="1">
      <c r="A16" s="50" t="s">
        <v>2</v>
      </c>
      <c r="B16" s="43">
        <f>$A$5+2</f>
        <v>45413</v>
      </c>
      <c r="C16" s="43"/>
    </row>
    <row r="17" spans="1:3" ht="75.75" customHeight="1">
      <c r="A17" s="48" t="s">
        <v>0</v>
      </c>
      <c r="B17" s="63"/>
      <c r="C17" s="66"/>
    </row>
    <row r="18" spans="1:10" ht="101.25" customHeight="1" thickBot="1">
      <c r="A18" s="48" t="s">
        <v>9</v>
      </c>
      <c r="B18" s="63" t="s">
        <v>107</v>
      </c>
      <c r="C18" s="73"/>
      <c r="J18" s="3" t="s">
        <v>13</v>
      </c>
    </row>
    <row r="19" spans="1:3" ht="71.25" customHeight="1" thickTop="1">
      <c r="A19" s="48" t="s">
        <v>12</v>
      </c>
      <c r="B19" s="74" t="s">
        <v>118</v>
      </c>
      <c r="C19" s="66"/>
    </row>
    <row r="20" spans="1:3" s="10" customFormat="1" ht="93" customHeight="1">
      <c r="A20" s="35" t="s">
        <v>10</v>
      </c>
      <c r="B20" s="63" t="s">
        <v>107</v>
      </c>
      <c r="C20" s="87"/>
    </row>
    <row r="21" spans="1:3" ht="14.25" customHeight="1">
      <c r="A21" s="44" t="s">
        <v>3</v>
      </c>
      <c r="B21" s="43">
        <f>$A$5+3</f>
        <v>45414</v>
      </c>
      <c r="C21" s="43"/>
    </row>
    <row r="22" spans="1:3" ht="95.25" customHeight="1" thickBot="1">
      <c r="A22" s="33" t="s">
        <v>0</v>
      </c>
      <c r="B22" s="63" t="s">
        <v>150</v>
      </c>
      <c r="C22" s="75"/>
    </row>
    <row r="23" spans="1:3" ht="86.25" customHeight="1" thickTop="1">
      <c r="A23" s="32" t="s">
        <v>9</v>
      </c>
      <c r="B23" s="63"/>
      <c r="C23" s="74"/>
    </row>
    <row r="24" spans="1:3" ht="73.5" customHeight="1">
      <c r="A24" s="48" t="s">
        <v>12</v>
      </c>
      <c r="B24" s="71" t="s">
        <v>119</v>
      </c>
      <c r="C24" s="66"/>
    </row>
    <row r="25" spans="1:3" ht="90.75" customHeight="1">
      <c r="A25" s="48" t="s">
        <v>10</v>
      </c>
      <c r="B25" s="63" t="s">
        <v>109</v>
      </c>
      <c r="C25" s="66"/>
    </row>
    <row r="26" spans="1:3" ht="14.25" customHeight="1" thickBot="1">
      <c r="A26" s="54" t="s">
        <v>4</v>
      </c>
      <c r="B26" s="45">
        <f>$A$5+4</f>
        <v>45415</v>
      </c>
      <c r="C26" s="46"/>
    </row>
    <row r="27" spans="1:3" ht="75" customHeight="1" thickBot="1" thickTop="1">
      <c r="A27" s="33" t="s">
        <v>0</v>
      </c>
      <c r="B27" s="63"/>
      <c r="C27" s="74"/>
    </row>
    <row r="28" spans="1:3" ht="75.75" customHeight="1" thickTop="1">
      <c r="A28" s="32" t="s">
        <v>9</v>
      </c>
      <c r="B28" s="74"/>
      <c r="C28" s="75"/>
    </row>
    <row r="29" spans="1:3" ht="81" customHeight="1">
      <c r="A29" s="31" t="s">
        <v>12</v>
      </c>
      <c r="B29" s="63" t="s">
        <v>110</v>
      </c>
      <c r="C29" s="66"/>
    </row>
    <row r="30" spans="1:3" ht="72.75" customHeight="1">
      <c r="A30" s="36" t="s">
        <v>10</v>
      </c>
      <c r="B30" s="63" t="s">
        <v>110</v>
      </c>
      <c r="C30" s="66"/>
    </row>
    <row r="31" spans="1:3" ht="14.25" customHeight="1">
      <c r="A31" s="47" t="s">
        <v>5</v>
      </c>
      <c r="B31" s="45">
        <f>$A$5+5</f>
        <v>45416</v>
      </c>
      <c r="C31" s="68"/>
    </row>
    <row r="32" spans="1:3" ht="75" customHeight="1">
      <c r="A32" s="33" t="s">
        <v>0</v>
      </c>
      <c r="B32" s="132"/>
      <c r="C32" s="18"/>
    </row>
    <row r="33" spans="1:3" ht="60" customHeight="1">
      <c r="A33" s="32" t="s">
        <v>9</v>
      </c>
      <c r="B33" s="132"/>
      <c r="C33" s="18"/>
    </row>
    <row r="34" spans="1:3" ht="72.75" customHeight="1">
      <c r="A34" s="33" t="s">
        <v>12</v>
      </c>
      <c r="B34" s="132"/>
      <c r="C34" s="19"/>
    </row>
    <row r="35" spans="1:3" ht="74.25" customHeight="1">
      <c r="A35" s="36" t="s">
        <v>10</v>
      </c>
      <c r="B35" s="132"/>
      <c r="C35" s="19"/>
    </row>
    <row r="36" spans="1:3" ht="14.25" customHeight="1">
      <c r="A36" s="38"/>
      <c r="B36" s="37"/>
      <c r="C36" s="41"/>
    </row>
    <row r="37" spans="1:2" ht="12.75">
      <c r="A37" s="42"/>
      <c r="B37" s="40"/>
    </row>
    <row r="38" spans="1:3" ht="26.25">
      <c r="A38" s="158" t="s">
        <v>37</v>
      </c>
      <c r="B38" s="158"/>
      <c r="C38" s="111" t="s">
        <v>32</v>
      </c>
    </row>
    <row r="39" spans="1:2" ht="12.75">
      <c r="A39" s="5"/>
      <c r="B39" s="7"/>
    </row>
    <row r="40" spans="1:2" ht="12.75">
      <c r="A40" s="5"/>
      <c r="B40" s="7"/>
    </row>
  </sheetData>
  <sheetProtection/>
  <mergeCells count="3">
    <mergeCell ref="A1:B1"/>
    <mergeCell ref="A2:C2"/>
    <mergeCell ref="A38:B3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7" r:id="rId1"/>
  <rowBreaks count="1" manualBreakCount="1">
    <brk id="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45"/>
  <sheetViews>
    <sheetView showGridLines="0" view="pageBreakPreview" zoomScale="75" zoomScaleNormal="70" zoomScaleSheetLayoutView="75" zoomScalePageLayoutView="0" workbookViewId="0" topLeftCell="A34">
      <selection activeCell="B33" sqref="B33:C33"/>
    </sheetView>
  </sheetViews>
  <sheetFormatPr defaultColWidth="9.00390625" defaultRowHeight="12.75"/>
  <cols>
    <col min="1" max="1" width="12.875" style="8" customWidth="1"/>
    <col min="2" max="2" width="81.00390625" style="1" customWidth="1"/>
    <col min="3" max="3" width="105.875" style="1" customWidth="1"/>
    <col min="4" max="16384" width="9.125" style="3" customWidth="1"/>
  </cols>
  <sheetData>
    <row r="1" spans="1:3" ht="124.5" customHeight="1">
      <c r="A1" s="142" t="s">
        <v>24</v>
      </c>
      <c r="B1" s="142"/>
      <c r="C1" s="114" t="s">
        <v>157</v>
      </c>
    </row>
    <row r="2" spans="1:3" ht="18.75">
      <c r="A2" s="143" t="str">
        <f>"РАСПИСАНИЕ  МАГ  С  29.04.2024 ПО 04.04.2024"</f>
        <v>РАСПИСАНИЕ  МАГ  С  29.04.2024 ПО 04.04.2024</v>
      </c>
      <c r="B2" s="143"/>
      <c r="C2" s="143"/>
    </row>
    <row r="3" spans="1:3" ht="13.5" thickBot="1">
      <c r="A3" s="20"/>
      <c r="B3" s="21"/>
      <c r="C3" s="21"/>
    </row>
    <row r="4" spans="1:3" ht="17.25" thickBot="1" thickTop="1">
      <c r="A4" s="67"/>
      <c r="B4" s="62" t="s">
        <v>162</v>
      </c>
      <c r="C4" s="62" t="s">
        <v>163</v>
      </c>
    </row>
    <row r="5" spans="1:3" ht="19.5" thickBot="1" thickTop="1">
      <c r="A5" s="26">
        <v>45411</v>
      </c>
      <c r="B5" s="43">
        <f>$A$5</f>
        <v>45411</v>
      </c>
      <c r="C5" s="60"/>
    </row>
    <row r="6" spans="1:3" ht="0.75" customHeight="1" thickTop="1">
      <c r="A6" s="53" t="s">
        <v>8</v>
      </c>
      <c r="B6" s="27">
        <f>$A$5</f>
        <v>45411</v>
      </c>
      <c r="C6" s="28"/>
    </row>
    <row r="7" spans="1:3" ht="108" customHeight="1">
      <c r="A7" s="48" t="s">
        <v>12</v>
      </c>
      <c r="B7" s="169" t="s">
        <v>167</v>
      </c>
      <c r="C7" s="169"/>
    </row>
    <row r="8" spans="1:3" ht="108" customHeight="1">
      <c r="A8" s="35" t="s">
        <v>10</v>
      </c>
      <c r="B8" s="170" t="s">
        <v>168</v>
      </c>
      <c r="C8" s="170"/>
    </row>
    <row r="9" spans="1:3" ht="77.25" customHeight="1">
      <c r="A9" s="48" t="s">
        <v>165</v>
      </c>
      <c r="B9" s="170" t="s">
        <v>168</v>
      </c>
      <c r="C9" s="170"/>
    </row>
    <row r="10" spans="1:3" ht="80.25" customHeight="1">
      <c r="A10" s="48" t="s">
        <v>165</v>
      </c>
      <c r="B10" s="167" t="s">
        <v>164</v>
      </c>
      <c r="C10" s="168"/>
    </row>
    <row r="11" spans="1:3" ht="72" customHeight="1">
      <c r="A11" s="48" t="s">
        <v>166</v>
      </c>
      <c r="B11" s="167" t="s">
        <v>164</v>
      </c>
      <c r="C11" s="168"/>
    </row>
    <row r="12" spans="1:3" ht="14.25" customHeight="1">
      <c r="A12" s="50" t="s">
        <v>1</v>
      </c>
      <c r="B12" s="43">
        <f>$A$5+1</f>
        <v>45412</v>
      </c>
      <c r="C12" s="43"/>
    </row>
    <row r="13" spans="1:3" ht="81" customHeight="1">
      <c r="A13" s="48" t="s">
        <v>0</v>
      </c>
      <c r="B13" s="170"/>
      <c r="C13" s="170"/>
    </row>
    <row r="14" spans="1:3" ht="71.25" customHeight="1">
      <c r="A14" s="48" t="s">
        <v>9</v>
      </c>
      <c r="B14" s="169" t="s">
        <v>176</v>
      </c>
      <c r="C14" s="169"/>
    </row>
    <row r="15" spans="1:3" ht="84.75" customHeight="1">
      <c r="A15" s="48" t="s">
        <v>12</v>
      </c>
      <c r="B15" s="169" t="s">
        <v>167</v>
      </c>
      <c r="C15" s="169"/>
    </row>
    <row r="16" spans="1:3" ht="84.75" customHeight="1">
      <c r="A16" s="35" t="s">
        <v>10</v>
      </c>
      <c r="B16" s="173" t="s">
        <v>169</v>
      </c>
      <c r="C16" s="174"/>
    </row>
    <row r="17" spans="1:3" s="10" customFormat="1" ht="127.5" customHeight="1">
      <c r="A17" s="48" t="s">
        <v>165</v>
      </c>
      <c r="B17" s="173" t="s">
        <v>169</v>
      </c>
      <c r="C17" s="174"/>
    </row>
    <row r="18" spans="1:3" ht="14.25" customHeight="1">
      <c r="A18" s="50" t="s">
        <v>2</v>
      </c>
      <c r="B18" s="43">
        <f>$A$5+2</f>
        <v>45413</v>
      </c>
      <c r="C18" s="43"/>
    </row>
    <row r="19" spans="1:3" ht="75.75" customHeight="1">
      <c r="A19" s="48" t="s">
        <v>12</v>
      </c>
      <c r="B19" s="169" t="s">
        <v>167</v>
      </c>
      <c r="C19" s="169"/>
    </row>
    <row r="20" spans="1:10" ht="75.75" customHeight="1">
      <c r="A20" s="35" t="s">
        <v>10</v>
      </c>
      <c r="B20" s="169" t="s">
        <v>167</v>
      </c>
      <c r="C20" s="169"/>
      <c r="J20" s="3" t="s">
        <v>13</v>
      </c>
    </row>
    <row r="21" spans="1:3" ht="86.25" customHeight="1">
      <c r="A21" s="48" t="s">
        <v>165</v>
      </c>
      <c r="B21" s="62" t="s">
        <v>173</v>
      </c>
      <c r="C21" s="66" t="s">
        <v>190</v>
      </c>
    </row>
    <row r="22" spans="1:3" ht="86.25" customHeight="1">
      <c r="A22" s="48" t="s">
        <v>166</v>
      </c>
      <c r="B22" s="62" t="s">
        <v>171</v>
      </c>
      <c r="C22" s="66" t="s">
        <v>190</v>
      </c>
    </row>
    <row r="23" spans="1:3" s="10" customFormat="1" ht="93" customHeight="1">
      <c r="A23" s="48" t="s">
        <v>183</v>
      </c>
      <c r="B23" s="62" t="s">
        <v>171</v>
      </c>
      <c r="C23" s="87" t="s">
        <v>170</v>
      </c>
    </row>
    <row r="24" spans="1:3" ht="14.25" customHeight="1">
      <c r="A24" s="44" t="s">
        <v>3</v>
      </c>
      <c r="B24" s="43">
        <f>$A$5+3</f>
        <v>45414</v>
      </c>
      <c r="C24" s="43"/>
    </row>
    <row r="25" spans="1:3" ht="86.25" customHeight="1">
      <c r="A25" s="32" t="s">
        <v>9</v>
      </c>
      <c r="B25" s="171"/>
      <c r="C25" s="172"/>
    </row>
    <row r="26" spans="1:3" ht="73.5" customHeight="1">
      <c r="A26" s="48" t="s">
        <v>12</v>
      </c>
      <c r="B26" s="62" t="s">
        <v>173</v>
      </c>
      <c r="C26" s="87" t="s">
        <v>170</v>
      </c>
    </row>
    <row r="27" spans="1:3" ht="73.5" customHeight="1">
      <c r="A27" s="35" t="s">
        <v>10</v>
      </c>
      <c r="B27" s="62" t="s">
        <v>173</v>
      </c>
      <c r="C27" s="66" t="s">
        <v>190</v>
      </c>
    </row>
    <row r="28" spans="1:3" ht="73.5" customHeight="1">
      <c r="A28" s="48" t="s">
        <v>165</v>
      </c>
      <c r="B28" s="175" t="s">
        <v>174</v>
      </c>
      <c r="C28" s="176"/>
    </row>
    <row r="29" spans="1:3" ht="90.75" customHeight="1">
      <c r="A29" s="48" t="s">
        <v>166</v>
      </c>
      <c r="B29" s="175" t="s">
        <v>174</v>
      </c>
      <c r="C29" s="176"/>
    </row>
    <row r="30" spans="1:3" ht="14.25" customHeight="1">
      <c r="A30" s="54" t="s">
        <v>4</v>
      </c>
      <c r="B30" s="45">
        <f>$A$5+4</f>
        <v>45415</v>
      </c>
      <c r="C30" s="46"/>
    </row>
    <row r="31" spans="1:3" ht="75.75" customHeight="1">
      <c r="A31" s="32" t="s">
        <v>9</v>
      </c>
      <c r="B31" s="177"/>
      <c r="C31" s="178"/>
    </row>
    <row r="32" spans="1:3" ht="81" customHeight="1">
      <c r="A32" s="31" t="s">
        <v>12</v>
      </c>
      <c r="B32" s="88"/>
      <c r="C32" s="66"/>
    </row>
    <row r="33" spans="1:3" ht="81" customHeight="1">
      <c r="A33" s="35" t="s">
        <v>10</v>
      </c>
      <c r="B33" s="169"/>
      <c r="C33" s="169"/>
    </row>
    <row r="34" spans="1:3" ht="81" customHeight="1">
      <c r="A34" s="48" t="s">
        <v>165</v>
      </c>
      <c r="B34" s="175" t="s">
        <v>175</v>
      </c>
      <c r="C34" s="176"/>
    </row>
    <row r="35" spans="1:3" ht="78" customHeight="1">
      <c r="A35" s="48" t="s">
        <v>166</v>
      </c>
      <c r="B35" s="175" t="s">
        <v>175</v>
      </c>
      <c r="C35" s="176"/>
    </row>
    <row r="36" spans="1:3" ht="14.25" customHeight="1">
      <c r="A36" s="47" t="s">
        <v>5</v>
      </c>
      <c r="B36" s="45">
        <f>$A$5+5</f>
        <v>45416</v>
      </c>
      <c r="C36" s="68"/>
    </row>
    <row r="37" spans="1:3" ht="75" customHeight="1">
      <c r="A37" s="33" t="s">
        <v>0</v>
      </c>
      <c r="B37" s="71"/>
      <c r="C37" s="18"/>
    </row>
    <row r="38" spans="1:3" ht="76.5" customHeight="1">
      <c r="A38" s="32" t="s">
        <v>9</v>
      </c>
      <c r="B38" s="71"/>
      <c r="C38" s="18"/>
    </row>
    <row r="39" spans="1:3" ht="72.75" customHeight="1">
      <c r="A39" s="33" t="s">
        <v>12</v>
      </c>
      <c r="B39" s="71"/>
      <c r="C39" s="19"/>
    </row>
    <row r="40" spans="1:3" ht="74.25" customHeight="1">
      <c r="A40" s="36" t="s">
        <v>10</v>
      </c>
      <c r="B40" s="71"/>
      <c r="C40" s="19"/>
    </row>
    <row r="41" spans="1:3" ht="14.25" customHeight="1">
      <c r="A41" s="38"/>
      <c r="B41" s="37"/>
      <c r="C41" s="41"/>
    </row>
    <row r="42" spans="1:2" ht="12.75">
      <c r="A42" s="42"/>
      <c r="B42" s="40"/>
    </row>
    <row r="43" spans="1:3" ht="26.25">
      <c r="A43" s="158" t="s">
        <v>38</v>
      </c>
      <c r="B43" s="158"/>
      <c r="C43" s="111" t="s">
        <v>39</v>
      </c>
    </row>
    <row r="44" spans="1:2" ht="12.75">
      <c r="A44" s="5"/>
      <c r="B44" s="7"/>
    </row>
    <row r="45" spans="1:2" ht="12.75">
      <c r="A45" s="5"/>
      <c r="B45" s="7"/>
    </row>
  </sheetData>
  <sheetProtection/>
  <mergeCells count="22">
    <mergeCell ref="B35:C35"/>
    <mergeCell ref="B28:C28"/>
    <mergeCell ref="B29:C29"/>
    <mergeCell ref="B31:C31"/>
    <mergeCell ref="B33:C33"/>
    <mergeCell ref="B34:C34"/>
    <mergeCell ref="B13:C13"/>
    <mergeCell ref="B14:C14"/>
    <mergeCell ref="B15:C15"/>
    <mergeCell ref="B17:C17"/>
    <mergeCell ref="B16:C16"/>
    <mergeCell ref="B19:C19"/>
    <mergeCell ref="A1:B1"/>
    <mergeCell ref="A2:C2"/>
    <mergeCell ref="A43:B43"/>
    <mergeCell ref="B10:C10"/>
    <mergeCell ref="B11:C11"/>
    <mergeCell ref="B7:C7"/>
    <mergeCell ref="B9:C9"/>
    <mergeCell ref="B8:C8"/>
    <mergeCell ref="B20:C20"/>
    <mergeCell ref="B25:C25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0" r:id="rId1"/>
  <rowBreaks count="1" manualBreakCount="1">
    <brk id="6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44"/>
  <sheetViews>
    <sheetView showGridLines="0" view="pageBreakPreview" zoomScale="75" zoomScaleNormal="70" zoomScaleSheetLayoutView="75" zoomScalePageLayoutView="0" workbookViewId="0" topLeftCell="A34">
      <selection activeCell="B19" sqref="B19:C19"/>
    </sheetView>
  </sheetViews>
  <sheetFormatPr defaultColWidth="9.00390625" defaultRowHeight="12.75"/>
  <cols>
    <col min="1" max="1" width="12.875" style="8" customWidth="1"/>
    <col min="2" max="2" width="81.00390625" style="1" customWidth="1"/>
    <col min="3" max="3" width="105.875" style="1" customWidth="1"/>
    <col min="4" max="16384" width="9.125" style="3" customWidth="1"/>
  </cols>
  <sheetData>
    <row r="1" spans="1:3" ht="124.5" customHeight="1">
      <c r="A1" s="142" t="s">
        <v>24</v>
      </c>
      <c r="B1" s="142"/>
      <c r="C1" s="114" t="s">
        <v>177</v>
      </c>
    </row>
    <row r="2" spans="1:3" ht="18.75">
      <c r="A2" s="143" t="str">
        <f>"РАСПИСАНИЕ  МАГ  С  06.05.2024 ПО 11.04.2024"</f>
        <v>РАСПИСАНИЕ  МАГ  С  06.05.2024 ПО 11.04.2024</v>
      </c>
      <c r="B2" s="143"/>
      <c r="C2" s="143"/>
    </row>
    <row r="3" spans="1:3" ht="13.5" thickBot="1">
      <c r="A3" s="20"/>
      <c r="B3" s="21"/>
      <c r="C3" s="21"/>
    </row>
    <row r="4" spans="1:3" ht="17.25" thickBot="1" thickTop="1">
      <c r="A4" s="67"/>
      <c r="B4" s="62" t="s">
        <v>162</v>
      </c>
      <c r="C4" s="62" t="s">
        <v>163</v>
      </c>
    </row>
    <row r="5" spans="1:3" ht="14.25" thickBot="1" thickTop="1">
      <c r="A5" s="26">
        <v>45418</v>
      </c>
      <c r="B5" s="43">
        <f>$A$5</f>
        <v>45418</v>
      </c>
      <c r="C5" s="43">
        <f>$A$5</f>
        <v>45418</v>
      </c>
    </row>
    <row r="6" spans="1:3" ht="0.75" customHeight="1" thickTop="1">
      <c r="A6" s="53" t="s">
        <v>8</v>
      </c>
      <c r="B6" s="27">
        <f>$A$5</f>
        <v>45418</v>
      </c>
      <c r="C6" s="28"/>
    </row>
    <row r="7" spans="1:3" ht="108" customHeight="1">
      <c r="A7" s="48" t="s">
        <v>0</v>
      </c>
      <c r="B7" s="62"/>
      <c r="C7" s="66"/>
    </row>
    <row r="8" spans="1:3" ht="108" customHeight="1">
      <c r="A8" s="48" t="s">
        <v>9</v>
      </c>
      <c r="B8" s="62"/>
      <c r="C8" s="87"/>
    </row>
    <row r="9" spans="1:3" ht="77.25" customHeight="1">
      <c r="A9" s="48" t="s">
        <v>12</v>
      </c>
      <c r="B9" s="169" t="s">
        <v>176</v>
      </c>
      <c r="C9" s="169"/>
    </row>
    <row r="10" spans="1:3" ht="80.25" customHeight="1">
      <c r="A10" s="35" t="s">
        <v>10</v>
      </c>
      <c r="B10" s="169" t="s">
        <v>176</v>
      </c>
      <c r="C10" s="169"/>
    </row>
    <row r="11" spans="1:3" ht="72" customHeight="1">
      <c r="A11" s="48" t="s">
        <v>165</v>
      </c>
      <c r="B11" s="167"/>
      <c r="C11" s="168"/>
    </row>
    <row r="12" spans="1:3" ht="14.25" customHeight="1">
      <c r="A12" s="50" t="s">
        <v>1</v>
      </c>
      <c r="B12" s="43">
        <f>$A$5+1</f>
        <v>45419</v>
      </c>
      <c r="C12" s="43">
        <f>$A$5+1</f>
        <v>45419</v>
      </c>
    </row>
    <row r="13" spans="1:3" ht="81" customHeight="1">
      <c r="A13" s="48" t="s">
        <v>0</v>
      </c>
      <c r="B13" s="170"/>
      <c r="C13" s="170"/>
    </row>
    <row r="14" spans="1:3" ht="71.25" customHeight="1">
      <c r="A14" s="48" t="s">
        <v>9</v>
      </c>
      <c r="B14" s="169"/>
      <c r="C14" s="169"/>
    </row>
    <row r="15" spans="1:3" ht="84.75" customHeight="1">
      <c r="A15" s="48" t="s">
        <v>12</v>
      </c>
      <c r="B15" s="169"/>
      <c r="C15" s="169"/>
    </row>
    <row r="16" spans="1:3" ht="84.75" customHeight="1">
      <c r="A16" s="35" t="s">
        <v>10</v>
      </c>
      <c r="B16" s="173"/>
      <c r="C16" s="174"/>
    </row>
    <row r="17" spans="1:3" s="10" customFormat="1" ht="127.5" customHeight="1">
      <c r="A17" s="48" t="s">
        <v>165</v>
      </c>
      <c r="B17" s="181" t="s">
        <v>178</v>
      </c>
      <c r="C17" s="182"/>
    </row>
    <row r="18" spans="1:3" ht="14.25" customHeight="1">
      <c r="A18" s="50" t="s">
        <v>2</v>
      </c>
      <c r="B18" s="43">
        <f>$A$5+2</f>
        <v>45420</v>
      </c>
      <c r="C18" s="43">
        <f>$A$5+2</f>
        <v>45420</v>
      </c>
    </row>
    <row r="19" spans="1:3" ht="75.75" customHeight="1">
      <c r="A19" s="48" t="s">
        <v>12</v>
      </c>
      <c r="B19" s="181" t="s">
        <v>178</v>
      </c>
      <c r="C19" s="182"/>
    </row>
    <row r="20" spans="1:10" ht="75.75" customHeight="1">
      <c r="A20" s="35" t="s">
        <v>10</v>
      </c>
      <c r="B20" s="179" t="s">
        <v>179</v>
      </c>
      <c r="C20" s="180"/>
      <c r="J20" s="3" t="s">
        <v>13</v>
      </c>
    </row>
    <row r="21" spans="1:3" ht="86.25" customHeight="1">
      <c r="A21" s="48" t="s">
        <v>165</v>
      </c>
      <c r="B21" s="179" t="s">
        <v>179</v>
      </c>
      <c r="C21" s="180"/>
    </row>
    <row r="22" spans="1:3" ht="86.25" customHeight="1">
      <c r="A22" s="48" t="s">
        <v>165</v>
      </c>
      <c r="B22" s="140"/>
      <c r="C22" s="66"/>
    </row>
    <row r="23" spans="1:3" s="10" customFormat="1" ht="93" customHeight="1">
      <c r="A23" s="48" t="s">
        <v>166</v>
      </c>
      <c r="B23" s="126"/>
      <c r="C23" s="87"/>
    </row>
    <row r="24" spans="1:3" ht="14.25" customHeight="1">
      <c r="A24" s="44" t="s">
        <v>3</v>
      </c>
      <c r="B24" s="43">
        <f>$A$5+3</f>
        <v>45421</v>
      </c>
      <c r="C24" s="43">
        <f>$A$5+3</f>
        <v>45421</v>
      </c>
    </row>
    <row r="25" spans="1:3" ht="95.25" customHeight="1">
      <c r="A25" s="33" t="s">
        <v>0</v>
      </c>
      <c r="B25" s="181" t="s">
        <v>178</v>
      </c>
      <c r="C25" s="182"/>
    </row>
    <row r="26" spans="1:3" ht="86.25" customHeight="1">
      <c r="A26" s="32" t="s">
        <v>9</v>
      </c>
      <c r="B26" s="179" t="s">
        <v>191</v>
      </c>
      <c r="C26" s="180"/>
    </row>
    <row r="27" spans="1:3" ht="73.5" customHeight="1">
      <c r="A27" s="48" t="s">
        <v>12</v>
      </c>
      <c r="B27" s="62" t="s">
        <v>171</v>
      </c>
      <c r="C27" s="87" t="s">
        <v>170</v>
      </c>
    </row>
    <row r="28" spans="1:3" ht="73.5" customHeight="1">
      <c r="A28" s="35" t="s">
        <v>10</v>
      </c>
      <c r="B28" s="62" t="s">
        <v>171</v>
      </c>
      <c r="C28" s="87" t="s">
        <v>170</v>
      </c>
    </row>
    <row r="29" spans="1:3" ht="90.75" customHeight="1">
      <c r="A29" s="48" t="s">
        <v>165</v>
      </c>
      <c r="B29" s="181" t="s">
        <v>178</v>
      </c>
      <c r="C29" s="182"/>
    </row>
    <row r="30" spans="1:3" ht="14.25" customHeight="1" thickBot="1">
      <c r="A30" s="54" t="s">
        <v>4</v>
      </c>
      <c r="B30" s="45">
        <f>$A$5+4</f>
        <v>45422</v>
      </c>
      <c r="C30" s="45">
        <f>$A$5+4</f>
        <v>45422</v>
      </c>
    </row>
    <row r="31" spans="1:3" ht="84.75" customHeight="1" thickTop="1">
      <c r="A31" s="33" t="s">
        <v>0</v>
      </c>
      <c r="B31" s="90"/>
      <c r="C31" s="74"/>
    </row>
    <row r="32" spans="1:3" ht="75.75" customHeight="1">
      <c r="A32" s="32" t="s">
        <v>9</v>
      </c>
      <c r="B32" s="90"/>
      <c r="C32" s="75"/>
    </row>
    <row r="33" spans="1:3" ht="81" customHeight="1">
      <c r="A33" s="31" t="s">
        <v>12</v>
      </c>
      <c r="B33" s="88"/>
      <c r="C33" s="66"/>
    </row>
    <row r="34" spans="1:3" ht="78" customHeight="1">
      <c r="A34" s="36" t="s">
        <v>10</v>
      </c>
      <c r="B34" s="88"/>
      <c r="C34" s="66"/>
    </row>
    <row r="35" spans="1:3" ht="14.25" customHeight="1">
      <c r="A35" s="47" t="s">
        <v>5</v>
      </c>
      <c r="B35" s="45">
        <f>$A$5+5</f>
        <v>45423</v>
      </c>
      <c r="C35" s="45">
        <f>$A$5+5</f>
        <v>45423</v>
      </c>
    </row>
    <row r="36" spans="1:3" ht="75" customHeight="1">
      <c r="A36" s="33" t="s">
        <v>0</v>
      </c>
      <c r="B36" s="71"/>
      <c r="C36" s="18"/>
    </row>
    <row r="37" spans="1:3" ht="76.5" customHeight="1">
      <c r="A37" s="32" t="s">
        <v>9</v>
      </c>
      <c r="B37" s="71"/>
      <c r="C37" s="18"/>
    </row>
    <row r="38" spans="1:3" ht="72.75" customHeight="1">
      <c r="A38" s="33" t="s">
        <v>12</v>
      </c>
      <c r="B38" s="71"/>
      <c r="C38" s="19"/>
    </row>
    <row r="39" spans="1:3" ht="74.25" customHeight="1">
      <c r="A39" s="36" t="s">
        <v>10</v>
      </c>
      <c r="B39" s="71"/>
      <c r="C39" s="19"/>
    </row>
    <row r="40" spans="1:3" ht="14.25" customHeight="1">
      <c r="A40" s="38"/>
      <c r="B40" s="37"/>
      <c r="C40" s="41"/>
    </row>
    <row r="41" spans="1:2" ht="12.75">
      <c r="A41" s="42"/>
      <c r="B41" s="40"/>
    </row>
    <row r="42" spans="1:3" ht="26.25">
      <c r="A42" s="158" t="s">
        <v>38</v>
      </c>
      <c r="B42" s="158"/>
      <c r="C42" s="111" t="s">
        <v>39</v>
      </c>
    </row>
    <row r="43" spans="1:2" ht="12.75">
      <c r="A43" s="5"/>
      <c r="B43" s="7"/>
    </row>
    <row r="44" spans="1:2" ht="12.75">
      <c r="A44" s="5"/>
      <c r="B44" s="7"/>
    </row>
  </sheetData>
  <sheetProtection/>
  <mergeCells count="17">
    <mergeCell ref="A42:B42"/>
    <mergeCell ref="B25:C25"/>
    <mergeCell ref="B21:C21"/>
    <mergeCell ref="B26:C26"/>
    <mergeCell ref="B29:C29"/>
    <mergeCell ref="B14:C14"/>
    <mergeCell ref="B15:C15"/>
    <mergeCell ref="B16:C16"/>
    <mergeCell ref="B17:C17"/>
    <mergeCell ref="B19:C19"/>
    <mergeCell ref="B20:C20"/>
    <mergeCell ref="A1:B1"/>
    <mergeCell ref="A2:C2"/>
    <mergeCell ref="B9:C9"/>
    <mergeCell ref="B10:C10"/>
    <mergeCell ref="B11:C11"/>
    <mergeCell ref="B13:C1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0" r:id="rId1"/>
  <rowBreaks count="1" manualBreakCount="1">
    <brk id="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J40"/>
  <sheetViews>
    <sheetView showGridLines="0" view="pageBreakPreview" zoomScale="75" zoomScaleNormal="70" zoomScaleSheetLayoutView="75" zoomScalePageLayoutView="0" workbookViewId="0" topLeftCell="A25">
      <selection activeCell="B27" sqref="B27"/>
    </sheetView>
  </sheetViews>
  <sheetFormatPr defaultColWidth="9.00390625" defaultRowHeight="12.75"/>
  <cols>
    <col min="1" max="1" width="12.875" style="8" customWidth="1"/>
    <col min="2" max="2" width="90.25390625" style="1" customWidth="1"/>
    <col min="3" max="3" width="105.875" style="1" customWidth="1"/>
    <col min="4" max="16384" width="9.125" style="3" customWidth="1"/>
  </cols>
  <sheetData>
    <row r="1" spans="1:3" ht="124.5" customHeight="1">
      <c r="A1" s="142" t="s">
        <v>24</v>
      </c>
      <c r="B1" s="142"/>
      <c r="C1" s="114" t="s">
        <v>157</v>
      </c>
    </row>
    <row r="2" spans="1:3" ht="18.75">
      <c r="A2" s="143" t="str">
        <f>"РАСПИСАНИЕ  МАГ  С  29.04.2024 ПО 04.05.2024"</f>
        <v>РАСПИСАНИЕ  МАГ  С  29.04.2024 ПО 04.05.2024</v>
      </c>
      <c r="B2" s="143"/>
      <c r="C2" s="143"/>
    </row>
    <row r="3" spans="1:3" ht="13.5" thickBot="1">
      <c r="A3" s="20"/>
      <c r="B3" s="21"/>
      <c r="C3" s="21"/>
    </row>
    <row r="4" spans="1:3" ht="17.25" thickBot="1" thickTop="1">
      <c r="A4" s="67"/>
      <c r="B4" s="62" t="s">
        <v>36</v>
      </c>
      <c r="C4" s="62"/>
    </row>
    <row r="5" spans="1:3" ht="19.5" thickBot="1" thickTop="1">
      <c r="A5" s="26">
        <v>45411</v>
      </c>
      <c r="B5" s="43">
        <f>$A$5</f>
        <v>45411</v>
      </c>
      <c r="C5" s="60"/>
    </row>
    <row r="6" spans="1:3" ht="0.75" customHeight="1" thickTop="1">
      <c r="A6" s="53" t="s">
        <v>8</v>
      </c>
      <c r="B6" s="27">
        <f>$A$5</f>
        <v>45411</v>
      </c>
      <c r="C6" s="28"/>
    </row>
    <row r="7" spans="1:3" ht="108" customHeight="1" thickBot="1">
      <c r="A7" s="48" t="s">
        <v>0</v>
      </c>
      <c r="B7" s="132"/>
      <c r="C7" s="132"/>
    </row>
    <row r="8" spans="1:3" ht="77.25" customHeight="1" thickBot="1" thickTop="1">
      <c r="A8" s="48" t="s">
        <v>9</v>
      </c>
      <c r="B8" s="74" t="s">
        <v>188</v>
      </c>
      <c r="C8" s="132"/>
    </row>
    <row r="9" spans="1:3" ht="80.25" customHeight="1" thickTop="1">
      <c r="A9" s="48" t="s">
        <v>12</v>
      </c>
      <c r="B9" s="74" t="s">
        <v>188</v>
      </c>
      <c r="C9" s="71"/>
    </row>
    <row r="10" spans="1:3" ht="72" customHeight="1">
      <c r="A10" s="48" t="s">
        <v>10</v>
      </c>
      <c r="B10" s="71"/>
      <c r="C10" s="133"/>
    </row>
    <row r="11" spans="1:3" ht="14.25" customHeight="1" thickBot="1">
      <c r="A11" s="50" t="s">
        <v>1</v>
      </c>
      <c r="B11" s="43">
        <f>$A$5+1</f>
        <v>45412</v>
      </c>
      <c r="C11" s="43"/>
    </row>
    <row r="12" spans="1:3" ht="60" customHeight="1" thickTop="1">
      <c r="A12" s="48" t="s">
        <v>0</v>
      </c>
      <c r="B12" s="66" t="s">
        <v>181</v>
      </c>
      <c r="C12" s="89"/>
    </row>
    <row r="13" spans="1:3" ht="60" customHeight="1">
      <c r="A13" s="48" t="s">
        <v>9</v>
      </c>
      <c r="B13" s="66"/>
      <c r="C13" s="63"/>
    </row>
    <row r="14" spans="1:3" ht="108.75" customHeight="1">
      <c r="A14" s="48" t="s">
        <v>12</v>
      </c>
      <c r="B14" s="71"/>
      <c r="C14" s="63"/>
    </row>
    <row r="15" spans="1:3" s="10" customFormat="1" ht="83.25" customHeight="1">
      <c r="A15" s="48" t="s">
        <v>10</v>
      </c>
      <c r="B15" s="63"/>
      <c r="C15" s="91"/>
    </row>
    <row r="16" spans="1:3" ht="14.25" customHeight="1">
      <c r="A16" s="50" t="s">
        <v>2</v>
      </c>
      <c r="B16" s="43">
        <f>$A$5+2</f>
        <v>45413</v>
      </c>
      <c r="C16" s="43"/>
    </row>
    <row r="17" spans="1:3" ht="75.75" customHeight="1" thickBot="1">
      <c r="A17" s="48" t="s">
        <v>0</v>
      </c>
      <c r="B17" s="66" t="s">
        <v>180</v>
      </c>
      <c r="C17" s="66"/>
    </row>
    <row r="18" spans="1:10" ht="101.25" customHeight="1" thickTop="1">
      <c r="A18" s="48" t="s">
        <v>9</v>
      </c>
      <c r="B18" s="74" t="s">
        <v>188</v>
      </c>
      <c r="C18" s="73"/>
      <c r="J18" s="3" t="s">
        <v>13</v>
      </c>
    </row>
    <row r="19" spans="1:3" ht="71.25" customHeight="1" thickBot="1">
      <c r="A19" s="48" t="s">
        <v>12</v>
      </c>
      <c r="B19" s="66" t="s">
        <v>180</v>
      </c>
      <c r="C19" s="66"/>
    </row>
    <row r="20" spans="1:3" s="10" customFormat="1" ht="93" customHeight="1" thickTop="1">
      <c r="A20" s="35" t="s">
        <v>10</v>
      </c>
      <c r="B20" s="74" t="s">
        <v>188</v>
      </c>
      <c r="C20" s="87"/>
    </row>
    <row r="21" spans="1:3" ht="14.25" customHeight="1">
      <c r="A21" s="44" t="s">
        <v>3</v>
      </c>
      <c r="B21" s="43">
        <f>$A$5+3</f>
        <v>45414</v>
      </c>
      <c r="C21" s="43"/>
    </row>
    <row r="22" spans="1:3" ht="95.25" customHeight="1" thickBot="1">
      <c r="A22" s="33" t="s">
        <v>0</v>
      </c>
      <c r="B22" s="63"/>
      <c r="C22" s="75"/>
    </row>
    <row r="23" spans="1:3" ht="86.25" customHeight="1" thickTop="1">
      <c r="A23" s="32" t="s">
        <v>9</v>
      </c>
      <c r="B23" s="63"/>
      <c r="C23" s="74"/>
    </row>
    <row r="24" spans="1:3" ht="73.5" customHeight="1">
      <c r="A24" s="48" t="s">
        <v>12</v>
      </c>
      <c r="B24" s="71"/>
      <c r="C24" s="66"/>
    </row>
    <row r="25" spans="1:3" ht="90.75" customHeight="1">
      <c r="A25" s="48" t="s">
        <v>10</v>
      </c>
      <c r="B25" s="63"/>
      <c r="C25" s="66"/>
    </row>
    <row r="26" spans="1:3" ht="14.25" customHeight="1" thickBot="1">
      <c r="A26" s="54" t="s">
        <v>4</v>
      </c>
      <c r="B26" s="45">
        <f>$A$5+4</f>
        <v>45415</v>
      </c>
      <c r="C26" s="46"/>
    </row>
    <row r="27" spans="1:3" ht="75" customHeight="1" thickTop="1">
      <c r="A27" s="33" t="s">
        <v>0</v>
      </c>
      <c r="B27" s="63" t="s">
        <v>189</v>
      </c>
      <c r="C27" s="74"/>
    </row>
    <row r="28" spans="1:3" ht="75.75" customHeight="1">
      <c r="A28" s="32" t="s">
        <v>9</v>
      </c>
      <c r="B28" s="66" t="s">
        <v>182</v>
      </c>
      <c r="C28" s="75"/>
    </row>
    <row r="29" spans="1:3" ht="81" customHeight="1">
      <c r="A29" s="31" t="s">
        <v>12</v>
      </c>
      <c r="B29" s="63"/>
      <c r="C29" s="66"/>
    </row>
    <row r="30" spans="1:3" ht="72.75" customHeight="1">
      <c r="A30" s="36" t="s">
        <v>10</v>
      </c>
      <c r="B30" s="63" t="s">
        <v>184</v>
      </c>
      <c r="C30" s="66"/>
    </row>
    <row r="31" spans="1:3" ht="14.25" customHeight="1">
      <c r="A31" s="47" t="s">
        <v>5</v>
      </c>
      <c r="B31" s="45">
        <f>$A$5+5</f>
        <v>45416</v>
      </c>
      <c r="C31" s="68"/>
    </row>
    <row r="32" spans="1:3" ht="75" customHeight="1">
      <c r="A32" s="33" t="s">
        <v>0</v>
      </c>
      <c r="B32" s="132"/>
      <c r="C32" s="18"/>
    </row>
    <row r="33" spans="1:3" ht="60" customHeight="1">
      <c r="A33" s="32" t="s">
        <v>9</v>
      </c>
      <c r="B33" s="132"/>
      <c r="C33" s="18"/>
    </row>
    <row r="34" spans="1:3" ht="72.75" customHeight="1">
      <c r="A34" s="33" t="s">
        <v>12</v>
      </c>
      <c r="B34" s="132"/>
      <c r="C34" s="19"/>
    </row>
    <row r="35" spans="1:3" ht="74.25" customHeight="1">
      <c r="A35" s="36" t="s">
        <v>10</v>
      </c>
      <c r="B35" s="132"/>
      <c r="C35" s="19"/>
    </row>
    <row r="36" spans="1:3" ht="14.25" customHeight="1">
      <c r="A36" s="38"/>
      <c r="B36" s="37"/>
      <c r="C36" s="41"/>
    </row>
    <row r="37" spans="1:2" ht="12.75">
      <c r="A37" s="42"/>
      <c r="B37" s="40"/>
    </row>
    <row r="38" spans="1:3" ht="26.25">
      <c r="A38" s="158" t="s">
        <v>37</v>
      </c>
      <c r="B38" s="158"/>
      <c r="C38" s="111" t="s">
        <v>32</v>
      </c>
    </row>
    <row r="39" spans="1:2" ht="12.75">
      <c r="A39" s="5"/>
      <c r="B39" s="7"/>
    </row>
    <row r="40" spans="1:2" ht="12.75">
      <c r="A40" s="5"/>
      <c r="B40" s="7"/>
    </row>
  </sheetData>
  <sheetProtection/>
  <mergeCells count="3">
    <mergeCell ref="A1:B1"/>
    <mergeCell ref="A2:C2"/>
    <mergeCell ref="A38:B3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7" r:id="rId1"/>
  <rowBreaks count="1" manualBreakCount="1">
    <brk id="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2024-04-26T07:15:09Z</cp:lastPrinted>
  <dcterms:created xsi:type="dcterms:W3CDTF">2002-09-14T02:38:58Z</dcterms:created>
  <dcterms:modified xsi:type="dcterms:W3CDTF">2024-04-26T15:12:35Z</dcterms:modified>
  <cp:category/>
  <cp:version/>
  <cp:contentType/>
  <cp:contentStatus/>
</cp:coreProperties>
</file>