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Area" localSheetId="0">'Лист3'!$A$1:$AN$72</definedName>
  </definedNames>
  <calcPr fullCalcOnLoad="1" refMode="R1C1"/>
</workbook>
</file>

<file path=xl/sharedStrings.xml><?xml version="1.0" encoding="utf-8"?>
<sst xmlns="http://schemas.openxmlformats.org/spreadsheetml/2006/main" count="221" uniqueCount="115">
  <si>
    <t>учебный год</t>
  </si>
  <si>
    <t>Факультет:</t>
  </si>
  <si>
    <t>Специальность:</t>
  </si>
  <si>
    <t>_</t>
  </si>
  <si>
    <t>Декан факультета</t>
  </si>
  <si>
    <t>Практики</t>
  </si>
  <si>
    <t>Зачеты</t>
  </si>
  <si>
    <t>Досрочная сдача</t>
  </si>
  <si>
    <t>Время</t>
  </si>
  <si>
    <t>Консультационные дни</t>
  </si>
  <si>
    <t>2) Студенты, которые не ликвидировали академическую задолженность за сессию в установленный срок, подлежат отчислению.</t>
  </si>
  <si>
    <t>1) Студенты, которые полностью выполнили учебный план за соответствующий курс, переводятся на следующий курс и получают вызов на участие в сессиях.</t>
  </si>
  <si>
    <t>Примечания</t>
  </si>
  <si>
    <t>УТВЕРЖДАЮ</t>
  </si>
  <si>
    <t>Кафедра</t>
  </si>
  <si>
    <t>Учреждение образования «Брестский государственный университет имени А.С. Пушкина»</t>
  </si>
  <si>
    <t>Количествово академических часов</t>
  </si>
  <si>
    <t>Всего часов 
в учеб. году</t>
  </si>
  <si>
    <t>Из них</t>
  </si>
  <si>
    <t>Всего часов 
в семестре</t>
  </si>
  <si>
    <t>Зач. единиц
в семестре</t>
  </si>
  <si>
    <t>Ауд. часов
в семестре</t>
  </si>
  <si>
    <t>Название учебной дисциплины</t>
  </si>
  <si>
    <t>Методист</t>
  </si>
  <si>
    <t>Специалист</t>
  </si>
  <si>
    <t>Первый проректор</t>
  </si>
  <si>
    <t>«___» ___________   20___  г.</t>
  </si>
  <si>
    <r>
      <t xml:space="preserve">  РАБОЧИЙ  УЧЕБНЫЙ  ПЛАН   </t>
    </r>
    <r>
      <rPr>
        <sz val="14"/>
        <rFont val="Times New Roman"/>
        <family val="1"/>
      </rPr>
      <t>на</t>
    </r>
  </si>
  <si>
    <t>Название 
модуля, учебной дисциплины, курсового проекта 
(курсовой работы)</t>
  </si>
  <si>
    <t>Лекции</t>
  </si>
  <si>
    <t>Лабораторные</t>
  </si>
  <si>
    <t>Практические</t>
  </si>
  <si>
    <t>Семинарские</t>
  </si>
  <si>
    <t>Ауд. часов</t>
  </si>
  <si>
    <t>Экз.</t>
  </si>
  <si>
    <t>Зач.</t>
  </si>
  <si>
    <t>Аудиторные часы</t>
  </si>
  <si>
    <t xml:space="preserve"> Курс</t>
  </si>
  <si>
    <t>Количество групп</t>
  </si>
  <si>
    <t>Количество подгрупп</t>
  </si>
  <si>
    <t>Число студентов</t>
  </si>
  <si>
    <t>(код и наименование специальности)</t>
  </si>
  <si>
    <t>Рекомендован к утверждению НМС учреждения образования 
"Брестский государственный университет имени А.С. Пушкина"
протокол № ____ от _____________</t>
  </si>
  <si>
    <t>ИТОГО:</t>
  </si>
  <si>
    <t>№</t>
  </si>
  <si>
    <t>физического воспитания и туризма</t>
  </si>
  <si>
    <t>ФЭ</t>
  </si>
  <si>
    <t>Экономика (обязательный модуль)</t>
  </si>
  <si>
    <t>Экономическая теория</t>
  </si>
  <si>
    <t>Социология</t>
  </si>
  <si>
    <t>ПС</t>
  </si>
  <si>
    <t>Теория и методика физической культуры</t>
  </si>
  <si>
    <t>СДМП</t>
  </si>
  <si>
    <t>Спортивная медицина</t>
  </si>
  <si>
    <t>АФБЧ</t>
  </si>
  <si>
    <t>Гимнастика и методика преподавания</t>
  </si>
  <si>
    <t xml:space="preserve">Легкая атлетика и методика преподавания </t>
  </si>
  <si>
    <t>ЛАПЛС</t>
  </si>
  <si>
    <t>1-03 02 01 Физическая культура</t>
  </si>
  <si>
    <t>экз.</t>
  </si>
  <si>
    <t>зач.</t>
  </si>
  <si>
    <t>___20__ -_20__</t>
  </si>
  <si>
    <t>/2</t>
  </si>
  <si>
    <t>/34</t>
  </si>
  <si>
    <t>/8</t>
  </si>
  <si>
    <t>/6</t>
  </si>
  <si>
    <t>10.05</t>
  </si>
  <si>
    <t>С.А.Сурков</t>
  </si>
  <si>
    <t>И.А.Парфенюк</t>
  </si>
  <si>
    <t xml:space="preserve">Экзамены </t>
  </si>
  <si>
    <t>Семестр 7</t>
  </si>
  <si>
    <t>Семестр 8</t>
  </si>
  <si>
    <t>ПС/                 ИБ</t>
  </si>
  <si>
    <t xml:space="preserve">Теория спорта </t>
  </si>
  <si>
    <t>Курсовой проект (курсовая работа)</t>
  </si>
  <si>
    <t>Организация и экономика физической культуры и спорта  (к. УВО)</t>
  </si>
  <si>
    <t>зач</t>
  </si>
  <si>
    <t>Гигиена</t>
  </si>
  <si>
    <t>зкз.</t>
  </si>
  <si>
    <t xml:space="preserve">Спортивные и подвижные игры и методика преподавания </t>
  </si>
  <si>
    <t>Спортивный менеджмент и маркетинг (к. УВО)</t>
  </si>
  <si>
    <t>Туризм (к. УВО)</t>
  </si>
  <si>
    <t>Курсовая работа по теории и методике физической культуры</t>
  </si>
  <si>
    <r>
      <rPr>
        <b/>
        <sz val="14"/>
        <rFont val="Times New Roman"/>
        <family val="1"/>
      </rPr>
      <t xml:space="preserve">График </t>
    </r>
    <r>
      <rPr>
        <sz val="14"/>
        <rFont val="Times New Roman"/>
        <family val="1"/>
      </rPr>
      <t xml:space="preserve">
работы в межсессионный период студентов 4 курса факультета физического воспитания и туризма  специальности "Физическая культура"</t>
    </r>
  </si>
  <si>
    <t>7 семестр</t>
  </si>
  <si>
    <t>8 семестр</t>
  </si>
  <si>
    <t>Теория и практика физкультурно-оздоровительной работы и туристско-рекреационной деятельности (д/с ФОТРД)</t>
  </si>
  <si>
    <t>Со специализацией 1-03 02 01 03 "Физкультурно-оздоровительная и туристско-рекреационная деятельность"</t>
  </si>
  <si>
    <t>Всего зач. единиц 
в учебном году</t>
  </si>
  <si>
    <t>Ауд. часов
в учеб. году</t>
  </si>
  <si>
    <t>П</t>
  </si>
  <si>
    <t xml:space="preserve">_______________ С.А.Марзан </t>
  </si>
  <si>
    <t>1.1</t>
  </si>
  <si>
    <t>1.2</t>
  </si>
  <si>
    <t>П/                                                       ЛАПЛС</t>
  </si>
  <si>
    <t>Психология физической культуры и спорта                  (к. УВО)</t>
  </si>
  <si>
    <t>Теоретические и прикладные основы физкультурно-оздоровительной работы и туристско-рекреационной деятельности               (д/с ФОТРД)</t>
  </si>
  <si>
    <t>2023-2024</t>
  </si>
  <si>
    <t>Набор 2020 года</t>
  </si>
  <si>
    <t>06.05.2024-21.05.2024</t>
  </si>
  <si>
    <t xml:space="preserve">Производственная (педагогическая в учебных заведениях) с 08.04.2024 по 04.05.2024 (4 недели), (диф. зачет 18.05.2024)                                                                                                              </t>
  </si>
  <si>
    <t>Производственная (педагогическая в оздоровительных лагерях) с 03.06.2024 по 22.06.2024 (3 недели), (диф. зачет 29.06.2024)</t>
  </si>
  <si>
    <t>18 ноября 2023</t>
  </si>
  <si>
    <t>13.01.2024 - 1-ая ликвидация академической задолженности</t>
  </si>
  <si>
    <t>20.01.2024 - 2-ая ликвидация академической задолженности</t>
  </si>
  <si>
    <t xml:space="preserve">Учебная (турпоход)                                                                      с 22.05.2024 по 28.05.2024                        (1 неделя, выход 2 дня - с 22.05.2024 по 23.05.2024), (диф. зачет 01.06.2024) </t>
  </si>
  <si>
    <t>04.12.2023 -19.12.2023</t>
  </si>
  <si>
    <t>Теория и методика физической культуры (16.05.2024)</t>
  </si>
  <si>
    <t>Права ребенка в современной Беларуси (спец. модуль 1) (1 гр., 26 ст.)/ Становление и развитие белорусской государственности (спец. модуль 2)</t>
  </si>
  <si>
    <t>Основы педагогического взаимодействия школы и семьи (1 гр. 26 ст.)/ Спортивные сооружения  (д/в)</t>
  </si>
  <si>
    <t>Методика воспитательной работы в детских оздоровительных лагерях (1 гр., 26 ст.)  (ф-в)</t>
  </si>
  <si>
    <t xml:space="preserve">02.09.2023, 09.09.2023, 16.09.2023, 23.09.2023, 30.09.2023, 07.10.2023, 14.10.2023, 21.10.2023, 28.10.2023, 04.11.2023, 11.11.2023, 25.11.2023, 02.12.2023 </t>
  </si>
  <si>
    <t>23.12.2023, 30.12.2023, 06.01.2024, 27.01.2024, 03.02.2024, 10.02.2024, 17.02.2024, 24.02.2024, 02.03.2024, 09.03.2024, 16.03.2024, 23.03.2024, 30.03.2024, 06.04.2024</t>
  </si>
  <si>
    <t>14.09.2024 - 2-ая ликвидация академической задолженности</t>
  </si>
  <si>
    <t xml:space="preserve">                            07.09.2024 - 1-ая ликвидация академической задолженности</t>
  </si>
</sst>
</file>

<file path=xl/styles.xml><?xml version="1.0" encoding="utf-8"?>
<styleSheet xmlns="http://schemas.openxmlformats.org/spreadsheetml/2006/main">
  <numFmts count="35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/m/yyyy"/>
    <numFmt numFmtId="189" formatCode="d/m"/>
    <numFmt numFmtId="190" formatCode="0.0"/>
  </numFmts>
  <fonts count="51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i/>
      <sz val="14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9"/>
      <name val="Times New Roman"/>
      <family val="1"/>
    </font>
    <font>
      <sz val="15"/>
      <color indexed="9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0"/>
      <name val="Times New Roman"/>
      <family val="1"/>
    </font>
    <font>
      <sz val="15"/>
      <color theme="0"/>
      <name val="Times New Roman"/>
      <family val="1"/>
    </font>
    <font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18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88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1" xfId="0" applyFont="1" applyFill="1" applyBorder="1" applyAlignment="1">
      <alignment vertical="center" textRotation="90" wrapText="1"/>
    </xf>
    <xf numFmtId="0" fontId="1" fillId="0" borderId="16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9" xfId="0" applyFont="1" applyBorder="1" applyAlignment="1">
      <alignment vertical="center" wrapText="1"/>
    </xf>
    <xf numFmtId="0" fontId="6" fillId="0" borderId="14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5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" vertical="top" wrapText="1"/>
    </xf>
    <xf numFmtId="0" fontId="49" fillId="0" borderId="18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9" fillId="0" borderId="13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7" fillId="33" borderId="18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vertical="center" wrapText="1"/>
    </xf>
    <xf numFmtId="1" fontId="7" fillId="0" borderId="14" xfId="0" applyNumberFormat="1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1" fontId="7" fillId="0" borderId="22" xfId="0" applyNumberFormat="1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vertical="center" wrapText="1"/>
    </xf>
    <xf numFmtId="1" fontId="8" fillId="0" borderId="22" xfId="0" applyNumberFormat="1" applyFont="1" applyFill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12" xfId="0" applyNumberFormat="1" applyFont="1" applyBorder="1" applyAlignment="1">
      <alignment wrapText="1"/>
    </xf>
    <xf numFmtId="49" fontId="1" fillId="0" borderId="14" xfId="0" applyNumberFormat="1" applyFont="1" applyBorder="1" applyAlignment="1">
      <alignment wrapText="1"/>
    </xf>
    <xf numFmtId="0" fontId="7" fillId="0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 vertical="center" textRotation="90" wrapText="1"/>
    </xf>
    <xf numFmtId="188" fontId="1" fillId="0" borderId="0" xfId="0" applyNumberFormat="1" applyFont="1" applyBorder="1" applyAlignment="1">
      <alignment horizontal="left"/>
    </xf>
    <xf numFmtId="0" fontId="2" fillId="0" borderId="12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1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7" fillId="0" borderId="15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wrapText="1"/>
    </xf>
    <xf numFmtId="0" fontId="4" fillId="0" borderId="22" xfId="0" applyFont="1" applyFill="1" applyBorder="1" applyAlignment="1">
      <alignment horizontal="left" vertical="top" wrapText="1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1" fontId="7" fillId="0" borderId="12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center" vertical="center" textRotation="90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4"/>
  <sheetViews>
    <sheetView tabSelected="1" view="pageBreakPreview" zoomScaleNormal="75" zoomScaleSheetLayoutView="100" workbookViewId="0" topLeftCell="A46">
      <selection activeCell="G57" sqref="G57"/>
    </sheetView>
  </sheetViews>
  <sheetFormatPr defaultColWidth="9.140625" defaultRowHeight="12.75"/>
  <cols>
    <col min="1" max="1" width="6.57421875" style="5" customWidth="1"/>
    <col min="2" max="2" width="58.28125" style="5" customWidth="1"/>
    <col min="3" max="3" width="12.00390625" style="5" customWidth="1"/>
    <col min="4" max="4" width="7.7109375" style="5" customWidth="1"/>
    <col min="5" max="5" width="7.57421875" style="5" customWidth="1"/>
    <col min="6" max="8" width="6.57421875" style="5" customWidth="1"/>
    <col min="9" max="9" width="6.7109375" style="5" customWidth="1"/>
    <col min="10" max="11" width="7.8515625" style="5" hidden="1" customWidth="1"/>
    <col min="12" max="12" width="6.57421875" style="5" customWidth="1"/>
    <col min="13" max="13" width="6.7109375" style="5" customWidth="1"/>
    <col min="14" max="14" width="7.57421875" style="5" hidden="1" customWidth="1"/>
    <col min="15" max="15" width="7.7109375" style="5" hidden="1" customWidth="1"/>
    <col min="16" max="16" width="6.57421875" style="5" customWidth="1"/>
    <col min="17" max="18" width="6.7109375" style="5" customWidth="1"/>
    <col min="19" max="19" width="7.7109375" style="5" customWidth="1"/>
    <col min="20" max="20" width="7.57421875" style="5" customWidth="1"/>
    <col min="21" max="21" width="7.7109375" style="5" customWidth="1"/>
    <col min="22" max="26" width="6.57421875" style="5" customWidth="1"/>
    <col min="27" max="27" width="6.7109375" style="5" customWidth="1"/>
    <col min="28" max="30" width="7.57421875" style="5" customWidth="1"/>
    <col min="31" max="31" width="6.57421875" style="5" customWidth="1"/>
    <col min="32" max="32" width="0.13671875" style="5" customWidth="1"/>
    <col min="33" max="33" width="6.57421875" style="5" customWidth="1"/>
    <col min="34" max="34" width="7.57421875" style="5" hidden="1" customWidth="1"/>
    <col min="35" max="35" width="7.7109375" style="5" hidden="1" customWidth="1"/>
    <col min="36" max="37" width="6.57421875" style="5" customWidth="1"/>
    <col min="38" max="38" width="6.7109375" style="5" customWidth="1"/>
    <col min="39" max="39" width="6.421875" style="5" customWidth="1"/>
    <col min="40" max="40" width="7.57421875" style="5" customWidth="1"/>
    <col min="41" max="16384" width="9.140625" style="5" customWidth="1"/>
  </cols>
  <sheetData>
    <row r="1" spans="1:38" ht="24" customHeight="1">
      <c r="A1" s="188" t="s">
        <v>13</v>
      </c>
      <c r="B1" s="188"/>
      <c r="C1" s="1"/>
      <c r="D1" s="2"/>
      <c r="E1" s="25"/>
      <c r="F1" s="25"/>
      <c r="G1" s="156" t="s">
        <v>15</v>
      </c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3"/>
    </row>
    <row r="2" spans="1:38" ht="24" customHeight="1">
      <c r="A2" s="188" t="s">
        <v>25</v>
      </c>
      <c r="B2" s="188"/>
      <c r="C2" s="1"/>
      <c r="D2" s="2"/>
      <c r="E2" s="2"/>
      <c r="AL2" s="3"/>
    </row>
    <row r="3" spans="1:39" ht="24" customHeight="1">
      <c r="A3" s="160" t="s">
        <v>91</v>
      </c>
      <c r="B3" s="160"/>
      <c r="C3" s="6"/>
      <c r="D3" s="3"/>
      <c r="E3" s="3"/>
      <c r="F3" s="25"/>
      <c r="G3" s="25"/>
      <c r="H3" s="157" t="s">
        <v>27</v>
      </c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8" t="s">
        <v>97</v>
      </c>
      <c r="T3" s="158"/>
      <c r="U3" s="158"/>
      <c r="V3" s="156" t="s">
        <v>0</v>
      </c>
      <c r="W3" s="156"/>
      <c r="X3" s="156"/>
      <c r="Y3" s="25"/>
      <c r="Z3" s="25"/>
      <c r="AA3" s="25"/>
      <c r="AB3" s="25"/>
      <c r="AC3" s="25"/>
      <c r="AD3" s="25"/>
      <c r="AE3" s="25"/>
      <c r="AF3" s="25"/>
      <c r="AG3" s="25"/>
      <c r="AH3" s="156"/>
      <c r="AI3" s="156"/>
      <c r="AJ3" s="156"/>
      <c r="AK3" s="156"/>
      <c r="AL3" s="156"/>
      <c r="AM3" s="156"/>
    </row>
    <row r="4" spans="1:38" ht="24" customHeight="1">
      <c r="A4" s="160" t="s">
        <v>26</v>
      </c>
      <c r="B4" s="160"/>
      <c r="C4" s="6"/>
      <c r="D4" s="3"/>
      <c r="E4" s="3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3"/>
    </row>
    <row r="5" spans="1:38" ht="24" customHeight="1">
      <c r="A5" s="7"/>
      <c r="B5" s="7"/>
      <c r="C5" s="7"/>
      <c r="D5" s="7"/>
      <c r="E5" s="7"/>
      <c r="F5" s="25"/>
      <c r="G5" s="25"/>
      <c r="H5" s="156" t="s">
        <v>1</v>
      </c>
      <c r="I5" s="156"/>
      <c r="J5" s="25"/>
      <c r="K5" s="25"/>
      <c r="L5" s="158" t="s">
        <v>45</v>
      </c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3"/>
    </row>
    <row r="6" spans="6:39" ht="32.25" customHeight="1">
      <c r="F6" s="25"/>
      <c r="H6" s="160" t="s">
        <v>2</v>
      </c>
      <c r="I6" s="160"/>
      <c r="J6" s="160"/>
      <c r="K6" s="160"/>
      <c r="L6" s="160"/>
      <c r="M6" s="147" t="s">
        <v>58</v>
      </c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8"/>
      <c r="Z6" s="8"/>
      <c r="AA6" s="8"/>
      <c r="AB6" s="8"/>
      <c r="AC6" s="8"/>
      <c r="AD6" s="8"/>
      <c r="AE6" s="8"/>
      <c r="AF6" s="8"/>
      <c r="AG6" s="160" t="s">
        <v>98</v>
      </c>
      <c r="AH6" s="160"/>
      <c r="AI6" s="160"/>
      <c r="AJ6" s="160"/>
      <c r="AK6" s="160"/>
      <c r="AL6" s="160"/>
      <c r="AM6" s="160"/>
    </row>
    <row r="7" spans="1:38" ht="15" customHeight="1">
      <c r="A7" s="3"/>
      <c r="M7" s="159" t="s">
        <v>41</v>
      </c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3"/>
    </row>
    <row r="8" spans="1:39" ht="17.25" customHeight="1">
      <c r="A8" s="3"/>
      <c r="D8" s="25"/>
      <c r="F8" s="25" t="s">
        <v>87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</row>
    <row r="9" spans="1:39" ht="17.25" customHeight="1">
      <c r="A9" s="3"/>
      <c r="D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</row>
    <row r="10" spans="1:33" ht="17.25" customHeight="1">
      <c r="A10" s="3"/>
      <c r="E10" s="40" t="s">
        <v>37</v>
      </c>
      <c r="F10" s="41">
        <v>4</v>
      </c>
      <c r="G10" s="25"/>
      <c r="H10" s="25"/>
      <c r="L10" s="161" t="s">
        <v>38</v>
      </c>
      <c r="M10" s="161"/>
      <c r="N10" s="161"/>
      <c r="O10" s="161"/>
      <c r="P10" s="161"/>
      <c r="Q10" s="161"/>
      <c r="R10" s="43">
        <v>1</v>
      </c>
      <c r="S10" s="42"/>
      <c r="T10" s="161" t="s">
        <v>39</v>
      </c>
      <c r="U10" s="161"/>
      <c r="V10" s="161"/>
      <c r="W10" s="161"/>
      <c r="X10" s="39">
        <v>3</v>
      </c>
      <c r="Z10" s="42"/>
      <c r="AC10" s="161" t="s">
        <v>40</v>
      </c>
      <c r="AD10" s="161"/>
      <c r="AE10" s="161"/>
      <c r="AF10" s="25"/>
      <c r="AG10" s="41">
        <v>26</v>
      </c>
    </row>
    <row r="11" spans="1:38" ht="12" customHeight="1" thickBot="1">
      <c r="A11" s="3"/>
      <c r="F11" s="3"/>
      <c r="G11" s="156"/>
      <c r="H11" s="156"/>
      <c r="I11" s="156"/>
      <c r="J11" s="3"/>
      <c r="K11" s="3"/>
      <c r="L11" s="3"/>
      <c r="M11" s="6"/>
      <c r="N11" s="6"/>
      <c r="O11" s="156"/>
      <c r="P11" s="156"/>
      <c r="Q11" s="6"/>
      <c r="R11" s="3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0" t="s">
        <v>3</v>
      </c>
      <c r="AG11" s="156"/>
      <c r="AH11" s="156"/>
      <c r="AI11" s="156"/>
      <c r="AJ11" s="156"/>
      <c r="AK11" s="156"/>
      <c r="AL11" s="3"/>
    </row>
    <row r="12" spans="1:40" ht="37.5" customHeight="1" thickBot="1">
      <c r="A12" s="162" t="s">
        <v>44</v>
      </c>
      <c r="B12" s="162" t="s">
        <v>28</v>
      </c>
      <c r="C12" s="177" t="s">
        <v>14</v>
      </c>
      <c r="D12" s="144" t="s">
        <v>16</v>
      </c>
      <c r="E12" s="145"/>
      <c r="F12" s="145"/>
      <c r="G12" s="145"/>
      <c r="H12" s="145"/>
      <c r="I12" s="146"/>
      <c r="J12" s="144" t="s">
        <v>70</v>
      </c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6"/>
      <c r="AB12" s="144" t="s">
        <v>71</v>
      </c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6"/>
      <c r="AN12" s="171" t="s">
        <v>88</v>
      </c>
    </row>
    <row r="13" spans="1:40" ht="24" customHeight="1" thickBot="1">
      <c r="A13" s="162"/>
      <c r="B13" s="162"/>
      <c r="C13" s="178"/>
      <c r="D13" s="190" t="s">
        <v>17</v>
      </c>
      <c r="E13" s="168" t="s">
        <v>89</v>
      </c>
      <c r="F13" s="144" t="s">
        <v>18</v>
      </c>
      <c r="G13" s="145"/>
      <c r="H13" s="145"/>
      <c r="I13" s="146"/>
      <c r="J13" s="163" t="s">
        <v>61</v>
      </c>
      <c r="K13" s="164"/>
      <c r="L13" s="164"/>
      <c r="M13" s="164"/>
      <c r="N13" s="164"/>
      <c r="O13" s="164"/>
      <c r="P13" s="164"/>
      <c r="Q13" s="164"/>
      <c r="R13" s="164"/>
      <c r="S13" s="144" t="s">
        <v>106</v>
      </c>
      <c r="T13" s="145"/>
      <c r="U13" s="145"/>
      <c r="V13" s="145"/>
      <c r="W13" s="145"/>
      <c r="X13" s="145"/>
      <c r="Y13" s="145"/>
      <c r="Z13" s="145"/>
      <c r="AA13" s="146"/>
      <c r="AB13" s="144" t="s">
        <v>99</v>
      </c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6"/>
      <c r="AN13" s="171"/>
    </row>
    <row r="14" spans="1:40" ht="23.25" customHeight="1" thickBot="1">
      <c r="A14" s="162"/>
      <c r="B14" s="162"/>
      <c r="C14" s="178"/>
      <c r="D14" s="190"/>
      <c r="E14" s="190"/>
      <c r="F14" s="168" t="s">
        <v>29</v>
      </c>
      <c r="G14" s="222" t="s">
        <v>30</v>
      </c>
      <c r="H14" s="182" t="s">
        <v>31</v>
      </c>
      <c r="I14" s="168" t="s">
        <v>32</v>
      </c>
      <c r="J14" s="168" t="s">
        <v>19</v>
      </c>
      <c r="K14" s="168" t="s">
        <v>20</v>
      </c>
      <c r="L14" s="168" t="s">
        <v>33</v>
      </c>
      <c r="M14" s="144" t="s">
        <v>18</v>
      </c>
      <c r="N14" s="145"/>
      <c r="O14" s="145"/>
      <c r="P14" s="145"/>
      <c r="Q14" s="145"/>
      <c r="R14" s="145"/>
      <c r="S14" s="168" t="s">
        <v>19</v>
      </c>
      <c r="T14" s="168" t="s">
        <v>33</v>
      </c>
      <c r="U14" s="168" t="s">
        <v>20</v>
      </c>
      <c r="V14" s="219" t="s">
        <v>36</v>
      </c>
      <c r="W14" s="220"/>
      <c r="X14" s="220"/>
      <c r="Y14" s="221"/>
      <c r="Z14" s="69"/>
      <c r="AA14" s="75"/>
      <c r="AB14" s="168" t="s">
        <v>19</v>
      </c>
      <c r="AC14" s="168" t="s">
        <v>21</v>
      </c>
      <c r="AD14" s="168" t="s">
        <v>20</v>
      </c>
      <c r="AE14" s="144" t="s">
        <v>36</v>
      </c>
      <c r="AF14" s="145"/>
      <c r="AG14" s="145"/>
      <c r="AH14" s="145"/>
      <c r="AI14" s="145"/>
      <c r="AJ14" s="145"/>
      <c r="AK14" s="145"/>
      <c r="AL14" s="69"/>
      <c r="AM14" s="76"/>
      <c r="AN14" s="171"/>
    </row>
    <row r="15" spans="1:40" ht="105.75" customHeight="1" thickBot="1">
      <c r="A15" s="162"/>
      <c r="B15" s="162"/>
      <c r="C15" s="179"/>
      <c r="D15" s="169"/>
      <c r="E15" s="169"/>
      <c r="F15" s="169"/>
      <c r="G15" s="223"/>
      <c r="H15" s="183"/>
      <c r="I15" s="169"/>
      <c r="J15" s="169"/>
      <c r="K15" s="169"/>
      <c r="L15" s="169"/>
      <c r="M15" s="171" t="s">
        <v>29</v>
      </c>
      <c r="N15" s="171"/>
      <c r="O15" s="171"/>
      <c r="P15" s="78" t="s">
        <v>30</v>
      </c>
      <c r="Q15" s="79" t="s">
        <v>31</v>
      </c>
      <c r="R15" s="73" t="s">
        <v>32</v>
      </c>
      <c r="S15" s="169"/>
      <c r="T15" s="169"/>
      <c r="U15" s="169"/>
      <c r="V15" s="80" t="s">
        <v>29</v>
      </c>
      <c r="W15" s="78" t="s">
        <v>30</v>
      </c>
      <c r="X15" s="78" t="s">
        <v>31</v>
      </c>
      <c r="Y15" s="81" t="s">
        <v>32</v>
      </c>
      <c r="Z15" s="77" t="s">
        <v>34</v>
      </c>
      <c r="AA15" s="82" t="s">
        <v>35</v>
      </c>
      <c r="AB15" s="169"/>
      <c r="AC15" s="169"/>
      <c r="AD15" s="169"/>
      <c r="AE15" s="78" t="s">
        <v>29</v>
      </c>
      <c r="AF15" s="83"/>
      <c r="AG15" s="165" t="s">
        <v>30</v>
      </c>
      <c r="AH15" s="166"/>
      <c r="AI15" s="167"/>
      <c r="AJ15" s="79" t="s">
        <v>31</v>
      </c>
      <c r="AK15" s="78" t="s">
        <v>32</v>
      </c>
      <c r="AL15" s="77" t="s">
        <v>34</v>
      </c>
      <c r="AM15" s="82" t="s">
        <v>35</v>
      </c>
      <c r="AN15" s="171"/>
    </row>
    <row r="16" spans="1:40" ht="24" customHeight="1" thickBot="1">
      <c r="A16" s="84">
        <v>1</v>
      </c>
      <c r="B16" s="85" t="s">
        <v>47</v>
      </c>
      <c r="C16" s="86"/>
      <c r="D16" s="77">
        <f>S16+AB16</f>
        <v>144</v>
      </c>
      <c r="E16" s="87">
        <f>L16+T16</f>
        <v>0</v>
      </c>
      <c r="F16" s="88">
        <f>M16+V16</f>
        <v>0</v>
      </c>
      <c r="G16" s="88">
        <f>P16+W16</f>
        <v>0</v>
      </c>
      <c r="H16" s="88">
        <f>Q16+X16</f>
        <v>0</v>
      </c>
      <c r="I16" s="89"/>
      <c r="J16" s="77"/>
      <c r="K16" s="90"/>
      <c r="L16" s="90"/>
      <c r="M16" s="90"/>
      <c r="N16" s="90"/>
      <c r="O16" s="90"/>
      <c r="P16" s="88"/>
      <c r="Q16" s="88"/>
      <c r="R16" s="90"/>
      <c r="S16" s="90">
        <v>144</v>
      </c>
      <c r="T16" s="90"/>
      <c r="U16" s="90">
        <v>4</v>
      </c>
      <c r="V16" s="90"/>
      <c r="W16" s="88">
        <f>W17+W18</f>
        <v>0</v>
      </c>
      <c r="X16" s="88">
        <f>X17+X18</f>
        <v>0</v>
      </c>
      <c r="Y16" s="90"/>
      <c r="Z16" s="90" t="s">
        <v>59</v>
      </c>
      <c r="AA16" s="91"/>
      <c r="AB16" s="90"/>
      <c r="AC16" s="90"/>
      <c r="AD16" s="90"/>
      <c r="AE16" s="92"/>
      <c r="AF16" s="93"/>
      <c r="AG16" s="92"/>
      <c r="AH16" s="94"/>
      <c r="AI16" s="95"/>
      <c r="AJ16" s="84"/>
      <c r="AK16" s="92"/>
      <c r="AL16" s="77"/>
      <c r="AM16" s="82"/>
      <c r="AN16" s="68">
        <f>U16+AD16</f>
        <v>4</v>
      </c>
    </row>
    <row r="17" spans="1:40" ht="21" customHeight="1" thickBot="1">
      <c r="A17" s="131" t="s">
        <v>92</v>
      </c>
      <c r="B17" s="85" t="s">
        <v>48</v>
      </c>
      <c r="C17" s="92" t="s">
        <v>46</v>
      </c>
      <c r="D17" s="77"/>
      <c r="E17" s="87">
        <f>L17+T17</f>
        <v>0</v>
      </c>
      <c r="F17" s="88">
        <f>M17+V17</f>
        <v>0</v>
      </c>
      <c r="G17" s="91"/>
      <c r="H17" s="82"/>
      <c r="I17" s="89"/>
      <c r="J17" s="77"/>
      <c r="K17" s="90"/>
      <c r="L17" s="90"/>
      <c r="M17" s="70"/>
      <c r="N17" s="71"/>
      <c r="O17" s="72"/>
      <c r="P17" s="92"/>
      <c r="Q17" s="84"/>
      <c r="R17" s="70"/>
      <c r="S17" s="90"/>
      <c r="T17" s="90"/>
      <c r="U17" s="90"/>
      <c r="V17" s="92"/>
      <c r="W17" s="84"/>
      <c r="X17" s="95"/>
      <c r="Y17" s="70"/>
      <c r="Z17" s="90"/>
      <c r="AA17" s="91"/>
      <c r="AB17" s="90"/>
      <c r="AC17" s="90"/>
      <c r="AD17" s="90"/>
      <c r="AE17" s="92"/>
      <c r="AF17" s="93"/>
      <c r="AG17" s="92"/>
      <c r="AH17" s="94"/>
      <c r="AI17" s="95"/>
      <c r="AJ17" s="84"/>
      <c r="AK17" s="92"/>
      <c r="AL17" s="77"/>
      <c r="AM17" s="82"/>
      <c r="AN17" s="68"/>
    </row>
    <row r="18" spans="1:40" ht="21" customHeight="1" thickBot="1">
      <c r="A18" s="131" t="s">
        <v>93</v>
      </c>
      <c r="B18" s="85" t="s">
        <v>49</v>
      </c>
      <c r="C18" s="96" t="s">
        <v>50</v>
      </c>
      <c r="D18" s="77"/>
      <c r="E18" s="87">
        <f>L18+T18</f>
        <v>0</v>
      </c>
      <c r="F18" s="88">
        <f>M18+V18</f>
        <v>0</v>
      </c>
      <c r="G18" s="91"/>
      <c r="H18" s="82"/>
      <c r="I18" s="89"/>
      <c r="J18" s="77"/>
      <c r="K18" s="90"/>
      <c r="L18" s="90"/>
      <c r="M18" s="70"/>
      <c r="N18" s="71"/>
      <c r="O18" s="72"/>
      <c r="P18" s="92"/>
      <c r="Q18" s="84"/>
      <c r="R18" s="70"/>
      <c r="S18" s="90"/>
      <c r="T18" s="90"/>
      <c r="U18" s="90"/>
      <c r="V18" s="92"/>
      <c r="W18" s="84"/>
      <c r="X18" s="95"/>
      <c r="Y18" s="70"/>
      <c r="Z18" s="90"/>
      <c r="AA18" s="91"/>
      <c r="AB18" s="90"/>
      <c r="AC18" s="90"/>
      <c r="AD18" s="90"/>
      <c r="AE18" s="92"/>
      <c r="AF18" s="93"/>
      <c r="AG18" s="92"/>
      <c r="AH18" s="94"/>
      <c r="AI18" s="95"/>
      <c r="AJ18" s="84"/>
      <c r="AK18" s="92"/>
      <c r="AL18" s="77"/>
      <c r="AM18" s="82"/>
      <c r="AN18" s="68"/>
    </row>
    <row r="19" spans="1:40" ht="63" customHeight="1" thickBot="1">
      <c r="A19" s="68">
        <v>2</v>
      </c>
      <c r="B19" s="85" t="s">
        <v>108</v>
      </c>
      <c r="C19" s="92" t="s">
        <v>72</v>
      </c>
      <c r="D19" s="77">
        <f>S19+AB19</f>
        <v>72</v>
      </c>
      <c r="E19" s="97">
        <f>F19+G19+H19+I19</f>
        <v>10</v>
      </c>
      <c r="F19" s="90">
        <f>V19+AE19</f>
        <v>6</v>
      </c>
      <c r="G19" s="88">
        <f>W19+AF19</f>
        <v>0</v>
      </c>
      <c r="H19" s="88">
        <f>X19+AG19</f>
        <v>0</v>
      </c>
      <c r="I19" s="90">
        <f>Y19+AH19</f>
        <v>4</v>
      </c>
      <c r="J19" s="77"/>
      <c r="K19" s="90"/>
      <c r="L19" s="90"/>
      <c r="M19" s="90"/>
      <c r="N19" s="90" t="e">
        <f>#REF!+#REF!</f>
        <v>#REF!</v>
      </c>
      <c r="O19" s="90" t="e">
        <f>#REF!+#REF!</f>
        <v>#REF!</v>
      </c>
      <c r="P19" s="88" t="e">
        <f>#REF!+#REF!</f>
        <v>#REF!</v>
      </c>
      <c r="Q19" s="88" t="e">
        <f>#REF!+#REF!</f>
        <v>#REF!</v>
      </c>
      <c r="R19" s="90"/>
      <c r="S19" s="90">
        <v>72</v>
      </c>
      <c r="T19" s="90">
        <f>V19+W19+X19+Y19</f>
        <v>10</v>
      </c>
      <c r="U19" s="90">
        <v>2</v>
      </c>
      <c r="V19" s="92">
        <v>6</v>
      </c>
      <c r="W19" s="92"/>
      <c r="X19" s="92"/>
      <c r="Y19" s="92">
        <v>4</v>
      </c>
      <c r="Z19" s="90"/>
      <c r="AA19" s="91" t="s">
        <v>60</v>
      </c>
      <c r="AB19" s="90"/>
      <c r="AC19" s="90"/>
      <c r="AD19" s="90"/>
      <c r="AE19" s="90"/>
      <c r="AF19" s="93"/>
      <c r="AG19" s="92"/>
      <c r="AH19" s="94"/>
      <c r="AI19" s="95"/>
      <c r="AJ19" s="84"/>
      <c r="AK19" s="90"/>
      <c r="AL19" s="77"/>
      <c r="AM19" s="82"/>
      <c r="AN19" s="68">
        <f>U19+AD19</f>
        <v>2</v>
      </c>
    </row>
    <row r="20" spans="1:40" ht="22.5" customHeight="1" thickBot="1">
      <c r="A20" s="74">
        <v>3</v>
      </c>
      <c r="B20" s="85" t="s">
        <v>51</v>
      </c>
      <c r="C20" s="91" t="s">
        <v>52</v>
      </c>
      <c r="D20" s="77">
        <f>S20+AB20</f>
        <v>184</v>
      </c>
      <c r="E20" s="97">
        <f>T20+AC20</f>
        <v>16</v>
      </c>
      <c r="F20" s="68">
        <f>V20+AE20</f>
        <v>8</v>
      </c>
      <c r="G20" s="87">
        <f>W21+AG21</f>
        <v>0</v>
      </c>
      <c r="H20" s="98">
        <f>X20+AJ20</f>
        <v>4</v>
      </c>
      <c r="I20" s="98">
        <f>Y20+AK20</f>
        <v>4</v>
      </c>
      <c r="J20" s="77"/>
      <c r="K20" s="90"/>
      <c r="L20" s="90"/>
      <c r="M20" s="70"/>
      <c r="N20" s="71"/>
      <c r="O20" s="72"/>
      <c r="P20" s="92"/>
      <c r="Q20" s="84"/>
      <c r="R20" s="70"/>
      <c r="S20" s="90">
        <v>102</v>
      </c>
      <c r="T20" s="90">
        <f>V20+W20+X20+Y20</f>
        <v>8</v>
      </c>
      <c r="U20" s="90">
        <v>3</v>
      </c>
      <c r="V20" s="92">
        <v>4</v>
      </c>
      <c r="W20" s="92"/>
      <c r="X20" s="92">
        <v>2</v>
      </c>
      <c r="Y20" s="92">
        <v>2</v>
      </c>
      <c r="Z20" s="90" t="s">
        <v>59</v>
      </c>
      <c r="AA20" s="91"/>
      <c r="AB20" s="90">
        <v>82</v>
      </c>
      <c r="AC20" s="90">
        <f>AE20+AG20+AJ20+AK20</f>
        <v>8</v>
      </c>
      <c r="AD20" s="90">
        <v>2</v>
      </c>
      <c r="AE20" s="92">
        <v>4</v>
      </c>
      <c r="AF20" s="93"/>
      <c r="AG20" s="92"/>
      <c r="AH20" s="94"/>
      <c r="AI20" s="95"/>
      <c r="AJ20" s="84">
        <v>2</v>
      </c>
      <c r="AK20" s="92">
        <v>2</v>
      </c>
      <c r="AL20" s="77"/>
      <c r="AM20" s="82" t="s">
        <v>60</v>
      </c>
      <c r="AN20" s="68">
        <f>U20+AD20</f>
        <v>5</v>
      </c>
    </row>
    <row r="21" spans="1:40" ht="21" customHeight="1" thickBot="1">
      <c r="A21" s="68">
        <v>4</v>
      </c>
      <c r="B21" s="85" t="s">
        <v>73</v>
      </c>
      <c r="C21" s="91" t="s">
        <v>57</v>
      </c>
      <c r="D21" s="77">
        <f>S21+AB21</f>
        <v>70</v>
      </c>
      <c r="E21" s="97">
        <f>T21+AC21</f>
        <v>10</v>
      </c>
      <c r="F21" s="68">
        <f>V21+AE21</f>
        <v>6</v>
      </c>
      <c r="G21" s="87">
        <f>W23+AG23</f>
        <v>0</v>
      </c>
      <c r="H21" s="98"/>
      <c r="I21" s="98">
        <f>Y21+AK21</f>
        <v>4</v>
      </c>
      <c r="J21" s="77"/>
      <c r="K21" s="90"/>
      <c r="L21" s="90"/>
      <c r="M21" s="70"/>
      <c r="N21" s="71"/>
      <c r="O21" s="72"/>
      <c r="P21" s="92"/>
      <c r="Q21" s="84"/>
      <c r="R21" s="70"/>
      <c r="S21" s="90"/>
      <c r="T21" s="90">
        <f>V21+W21+X21+Y21</f>
        <v>6</v>
      </c>
      <c r="U21" s="90"/>
      <c r="V21" s="92">
        <v>4</v>
      </c>
      <c r="W21" s="92"/>
      <c r="X21" s="92"/>
      <c r="Y21" s="92">
        <v>2</v>
      </c>
      <c r="Z21" s="90"/>
      <c r="AA21" s="91"/>
      <c r="AB21" s="90">
        <v>70</v>
      </c>
      <c r="AC21" s="90">
        <f>AE21+AG21+AJ21+AK21</f>
        <v>4</v>
      </c>
      <c r="AD21" s="90">
        <v>2</v>
      </c>
      <c r="AE21" s="92">
        <v>2</v>
      </c>
      <c r="AF21" s="93"/>
      <c r="AG21" s="92"/>
      <c r="AH21" s="94"/>
      <c r="AI21" s="95"/>
      <c r="AJ21" s="84"/>
      <c r="AK21" s="92">
        <v>2</v>
      </c>
      <c r="AL21" s="77"/>
      <c r="AM21" s="82" t="s">
        <v>60</v>
      </c>
      <c r="AN21" s="68">
        <f>U21+AD21</f>
        <v>2</v>
      </c>
    </row>
    <row r="22" spans="1:40" ht="39" customHeight="1" thickBot="1">
      <c r="A22" s="68">
        <v>5</v>
      </c>
      <c r="B22" s="85" t="s">
        <v>82</v>
      </c>
      <c r="C22" s="91" t="s">
        <v>52</v>
      </c>
      <c r="D22" s="77">
        <f>S22+AB22</f>
        <v>40</v>
      </c>
      <c r="E22" s="97"/>
      <c r="F22" s="68"/>
      <c r="G22" s="87"/>
      <c r="H22" s="99"/>
      <c r="I22" s="98"/>
      <c r="J22" s="77"/>
      <c r="K22" s="90"/>
      <c r="L22" s="90"/>
      <c r="M22" s="70"/>
      <c r="N22" s="71"/>
      <c r="O22" s="72"/>
      <c r="P22" s="92"/>
      <c r="Q22" s="84"/>
      <c r="R22" s="70"/>
      <c r="S22" s="90"/>
      <c r="T22" s="90"/>
      <c r="U22" s="90"/>
      <c r="V22" s="92"/>
      <c r="W22" s="92"/>
      <c r="X22" s="92"/>
      <c r="Y22" s="92"/>
      <c r="Z22" s="90"/>
      <c r="AA22" s="91"/>
      <c r="AB22" s="90">
        <v>40</v>
      </c>
      <c r="AC22" s="90"/>
      <c r="AD22" s="90">
        <v>1</v>
      </c>
      <c r="AE22" s="92"/>
      <c r="AF22" s="93"/>
      <c r="AG22" s="92"/>
      <c r="AH22" s="94"/>
      <c r="AI22" s="95"/>
      <c r="AJ22" s="84"/>
      <c r="AK22" s="92"/>
      <c r="AL22" s="77"/>
      <c r="AM22" s="82"/>
      <c r="AN22" s="68">
        <f>U22+AD22</f>
        <v>1</v>
      </c>
    </row>
    <row r="23" spans="1:40" ht="39" customHeight="1" thickBot="1">
      <c r="A23" s="68">
        <v>6</v>
      </c>
      <c r="B23" s="85" t="s">
        <v>95</v>
      </c>
      <c r="C23" s="91" t="s">
        <v>52</v>
      </c>
      <c r="D23" s="77">
        <f>S23+AB23</f>
        <v>120</v>
      </c>
      <c r="E23" s="97">
        <f>F23+G23+H23+I23</f>
        <v>14</v>
      </c>
      <c r="F23" s="68">
        <f aca="true" t="shared" si="0" ref="F23:F29">V23+AE23</f>
        <v>6</v>
      </c>
      <c r="G23" s="91"/>
      <c r="H23" s="82"/>
      <c r="I23" s="98">
        <f>Y23+AK23</f>
        <v>8</v>
      </c>
      <c r="J23" s="77"/>
      <c r="K23" s="90"/>
      <c r="L23" s="90"/>
      <c r="M23" s="70"/>
      <c r="N23" s="71"/>
      <c r="O23" s="72"/>
      <c r="P23" s="92"/>
      <c r="Q23" s="84"/>
      <c r="R23" s="70"/>
      <c r="S23" s="90">
        <v>120</v>
      </c>
      <c r="T23" s="90">
        <f>V23+W23+X23+Y23</f>
        <v>14</v>
      </c>
      <c r="U23" s="90">
        <v>3</v>
      </c>
      <c r="V23" s="92">
        <v>6</v>
      </c>
      <c r="W23" s="92"/>
      <c r="X23" s="92"/>
      <c r="Y23" s="92">
        <v>8</v>
      </c>
      <c r="Z23" s="77" t="s">
        <v>59</v>
      </c>
      <c r="AA23" s="91"/>
      <c r="AB23" s="90"/>
      <c r="AC23" s="90"/>
      <c r="AD23" s="90"/>
      <c r="AE23" s="100"/>
      <c r="AF23" s="93"/>
      <c r="AG23" s="92"/>
      <c r="AH23" s="94"/>
      <c r="AI23" s="95"/>
      <c r="AJ23" s="84"/>
      <c r="AK23" s="92"/>
      <c r="AL23" s="101"/>
      <c r="AM23" s="82"/>
      <c r="AN23" s="68">
        <f>U23+AD23</f>
        <v>3</v>
      </c>
    </row>
    <row r="24" spans="1:40" ht="42" customHeight="1" thickBot="1">
      <c r="A24" s="68">
        <v>7</v>
      </c>
      <c r="B24" s="85" t="s">
        <v>75</v>
      </c>
      <c r="C24" s="91" t="s">
        <v>52</v>
      </c>
      <c r="D24" s="77"/>
      <c r="E24" s="97">
        <f>AC24</f>
        <v>2</v>
      </c>
      <c r="F24" s="68">
        <f t="shared" si="0"/>
        <v>2</v>
      </c>
      <c r="G24" s="91"/>
      <c r="H24" s="82"/>
      <c r="I24" s="89"/>
      <c r="J24" s="77"/>
      <c r="K24" s="90"/>
      <c r="L24" s="90"/>
      <c r="M24" s="70"/>
      <c r="N24" s="71"/>
      <c r="O24" s="72"/>
      <c r="P24" s="92"/>
      <c r="Q24" s="84"/>
      <c r="R24" s="70"/>
      <c r="S24" s="90"/>
      <c r="T24" s="90"/>
      <c r="U24" s="90"/>
      <c r="V24" s="92"/>
      <c r="W24" s="92"/>
      <c r="X24" s="92"/>
      <c r="Y24" s="92"/>
      <c r="Z24" s="90"/>
      <c r="AA24" s="91"/>
      <c r="AB24" s="90"/>
      <c r="AC24" s="70">
        <f>AE24+AG24+AJ24+AK24</f>
        <v>2</v>
      </c>
      <c r="AD24" s="90"/>
      <c r="AE24" s="92">
        <v>2</v>
      </c>
      <c r="AF24" s="93"/>
      <c r="AG24" s="92"/>
      <c r="AH24" s="94"/>
      <c r="AI24" s="95"/>
      <c r="AJ24" s="84"/>
      <c r="AK24" s="92"/>
      <c r="AL24" s="77"/>
      <c r="AM24" s="82"/>
      <c r="AN24" s="68"/>
    </row>
    <row r="25" spans="1:40" ht="60.75" customHeight="1" thickBot="1">
      <c r="A25" s="68">
        <v>8</v>
      </c>
      <c r="B25" s="128" t="s">
        <v>109</v>
      </c>
      <c r="C25" s="91" t="s">
        <v>94</v>
      </c>
      <c r="D25" s="77">
        <f aca="true" t="shared" si="1" ref="D25:D32">S25+AB25</f>
        <v>72</v>
      </c>
      <c r="E25" s="97">
        <f>F25+I25</f>
        <v>10</v>
      </c>
      <c r="F25" s="90">
        <f t="shared" si="0"/>
        <v>6</v>
      </c>
      <c r="G25" s="88">
        <f>W25+AF25</f>
        <v>0</v>
      </c>
      <c r="H25" s="88">
        <f>AJ25</f>
        <v>0</v>
      </c>
      <c r="I25" s="90">
        <f>Y25+AK25</f>
        <v>4</v>
      </c>
      <c r="J25" s="77"/>
      <c r="K25" s="90"/>
      <c r="L25" s="90"/>
      <c r="M25" s="70"/>
      <c r="N25" s="71"/>
      <c r="O25" s="72"/>
      <c r="P25" s="92"/>
      <c r="Q25" s="84"/>
      <c r="R25" s="70"/>
      <c r="S25" s="90"/>
      <c r="T25" s="90">
        <f aca="true" t="shared" si="2" ref="T25:T30">V25+W25+X25+Y25</f>
        <v>2</v>
      </c>
      <c r="U25" s="90"/>
      <c r="V25" s="92">
        <v>2</v>
      </c>
      <c r="W25" s="92"/>
      <c r="X25" s="92"/>
      <c r="Y25" s="92"/>
      <c r="Z25" s="90"/>
      <c r="AA25" s="101"/>
      <c r="AB25" s="90">
        <v>72</v>
      </c>
      <c r="AC25" s="70">
        <f>AE25+AK25</f>
        <v>8</v>
      </c>
      <c r="AD25" s="90">
        <v>2</v>
      </c>
      <c r="AE25" s="92">
        <v>4</v>
      </c>
      <c r="AF25" s="93"/>
      <c r="AG25" s="92"/>
      <c r="AH25" s="94"/>
      <c r="AI25" s="95"/>
      <c r="AJ25" s="84"/>
      <c r="AK25" s="92">
        <v>4</v>
      </c>
      <c r="AL25" s="77"/>
      <c r="AM25" s="91" t="s">
        <v>76</v>
      </c>
      <c r="AN25" s="68">
        <f>U25+AD25</f>
        <v>2</v>
      </c>
    </row>
    <row r="26" spans="1:40" ht="21" customHeight="1" thickBot="1">
      <c r="A26" s="68">
        <v>9</v>
      </c>
      <c r="B26" s="85" t="s">
        <v>53</v>
      </c>
      <c r="C26" s="96" t="s">
        <v>54</v>
      </c>
      <c r="D26" s="77">
        <f>S26+AB26</f>
        <v>168</v>
      </c>
      <c r="E26" s="97">
        <f>T26+AC26</f>
        <v>20</v>
      </c>
      <c r="F26" s="68">
        <f t="shared" si="0"/>
        <v>6</v>
      </c>
      <c r="G26" s="68">
        <f>W26+AG26</f>
        <v>6</v>
      </c>
      <c r="H26" s="102">
        <f aca="true" t="shared" si="3" ref="H26:I29">X26+AJ26</f>
        <v>0</v>
      </c>
      <c r="I26" s="98">
        <f t="shared" si="3"/>
        <v>8</v>
      </c>
      <c r="J26" s="77"/>
      <c r="K26" s="90"/>
      <c r="L26" s="90"/>
      <c r="M26" s="70"/>
      <c r="N26" s="71"/>
      <c r="O26" s="72"/>
      <c r="P26" s="92"/>
      <c r="Q26" s="84"/>
      <c r="R26" s="70"/>
      <c r="S26" s="90">
        <v>48</v>
      </c>
      <c r="T26" s="90">
        <f t="shared" si="2"/>
        <v>14</v>
      </c>
      <c r="U26" s="90">
        <v>2</v>
      </c>
      <c r="V26" s="92">
        <v>4</v>
      </c>
      <c r="W26" s="92">
        <v>4</v>
      </c>
      <c r="X26" s="92"/>
      <c r="Y26" s="92">
        <v>6</v>
      </c>
      <c r="Z26" s="90"/>
      <c r="AA26" s="91" t="s">
        <v>60</v>
      </c>
      <c r="AB26" s="103">
        <v>120</v>
      </c>
      <c r="AC26" s="70">
        <f>AE26+AG26+AJ26+AK26</f>
        <v>6</v>
      </c>
      <c r="AD26" s="104">
        <v>3</v>
      </c>
      <c r="AE26" s="92">
        <v>2</v>
      </c>
      <c r="AF26" s="93"/>
      <c r="AG26" s="92">
        <v>2</v>
      </c>
      <c r="AH26" s="94"/>
      <c r="AI26" s="95"/>
      <c r="AJ26" s="84"/>
      <c r="AK26" s="92">
        <v>2</v>
      </c>
      <c r="AL26" s="77" t="s">
        <v>59</v>
      </c>
      <c r="AM26" s="101"/>
      <c r="AN26" s="68">
        <f>U26+AD26</f>
        <v>5</v>
      </c>
    </row>
    <row r="27" spans="1:40" ht="21" customHeight="1" thickBot="1">
      <c r="A27" s="68">
        <v>10</v>
      </c>
      <c r="B27" s="85" t="s">
        <v>77</v>
      </c>
      <c r="C27" s="96" t="s">
        <v>54</v>
      </c>
      <c r="D27" s="77">
        <f>S27+AB27</f>
        <v>118</v>
      </c>
      <c r="E27" s="97">
        <f>T27+AC27</f>
        <v>12</v>
      </c>
      <c r="F27" s="68">
        <f t="shared" si="0"/>
        <v>6</v>
      </c>
      <c r="G27" s="68">
        <f>W27+AG27</f>
        <v>4</v>
      </c>
      <c r="H27" s="102">
        <f t="shared" si="3"/>
        <v>0</v>
      </c>
      <c r="I27" s="98">
        <f t="shared" si="3"/>
        <v>2</v>
      </c>
      <c r="J27" s="77"/>
      <c r="K27" s="90"/>
      <c r="L27" s="90"/>
      <c r="M27" s="70"/>
      <c r="N27" s="71"/>
      <c r="O27" s="72"/>
      <c r="P27" s="92"/>
      <c r="Q27" s="84"/>
      <c r="R27" s="70"/>
      <c r="S27" s="90"/>
      <c r="T27" s="90">
        <f t="shared" si="2"/>
        <v>2</v>
      </c>
      <c r="U27" s="90"/>
      <c r="V27" s="92">
        <v>2</v>
      </c>
      <c r="W27" s="92"/>
      <c r="X27" s="92"/>
      <c r="Y27" s="92"/>
      <c r="Z27" s="90"/>
      <c r="AA27" s="91"/>
      <c r="AB27" s="90">
        <v>118</v>
      </c>
      <c r="AC27" s="90">
        <f>AE27+AG27+AK27</f>
        <v>10</v>
      </c>
      <c r="AD27" s="90">
        <v>3</v>
      </c>
      <c r="AE27" s="100">
        <v>4</v>
      </c>
      <c r="AF27" s="94">
        <v>4</v>
      </c>
      <c r="AG27" s="92">
        <v>4</v>
      </c>
      <c r="AH27" s="92">
        <v>2</v>
      </c>
      <c r="AI27" s="90" t="s">
        <v>78</v>
      </c>
      <c r="AJ27" s="84"/>
      <c r="AK27" s="92">
        <v>2</v>
      </c>
      <c r="AL27" s="77" t="s">
        <v>59</v>
      </c>
      <c r="AM27" s="101"/>
      <c r="AN27" s="68">
        <f>U27+AD27</f>
        <v>3</v>
      </c>
    </row>
    <row r="28" spans="1:40" ht="21" customHeight="1" thickBot="1">
      <c r="A28" s="84">
        <v>11</v>
      </c>
      <c r="B28" s="85" t="s">
        <v>55</v>
      </c>
      <c r="C28" s="91" t="s">
        <v>52</v>
      </c>
      <c r="D28" s="77">
        <f t="shared" si="1"/>
        <v>92</v>
      </c>
      <c r="E28" s="97">
        <f>F28+G28+H28+I28</f>
        <v>16</v>
      </c>
      <c r="F28" s="68">
        <f t="shared" si="0"/>
        <v>2</v>
      </c>
      <c r="G28" s="102">
        <f>W28+AG28</f>
        <v>0</v>
      </c>
      <c r="H28" s="98">
        <f t="shared" si="3"/>
        <v>6</v>
      </c>
      <c r="I28" s="98">
        <f t="shared" si="3"/>
        <v>8</v>
      </c>
      <c r="J28" s="77"/>
      <c r="K28" s="90"/>
      <c r="L28" s="90"/>
      <c r="M28" s="70"/>
      <c r="N28" s="71"/>
      <c r="O28" s="72"/>
      <c r="P28" s="92"/>
      <c r="Q28" s="84"/>
      <c r="R28" s="70"/>
      <c r="S28" s="90">
        <v>92</v>
      </c>
      <c r="T28" s="90">
        <f t="shared" si="2"/>
        <v>16</v>
      </c>
      <c r="U28" s="90">
        <v>2.5</v>
      </c>
      <c r="V28" s="92">
        <v>2</v>
      </c>
      <c r="W28" s="92"/>
      <c r="X28" s="92">
        <v>6</v>
      </c>
      <c r="Y28" s="92">
        <v>8</v>
      </c>
      <c r="Z28" s="90" t="s">
        <v>59</v>
      </c>
      <c r="AA28" s="91"/>
      <c r="AB28" s="90"/>
      <c r="AC28" s="90"/>
      <c r="AD28" s="90"/>
      <c r="AE28" s="92"/>
      <c r="AF28" s="93"/>
      <c r="AG28" s="92"/>
      <c r="AH28" s="94"/>
      <c r="AI28" s="95"/>
      <c r="AJ28" s="84"/>
      <c r="AK28" s="92"/>
      <c r="AL28" s="77"/>
      <c r="AM28" s="82"/>
      <c r="AN28" s="68">
        <f>U28+AD28</f>
        <v>2.5</v>
      </c>
    </row>
    <row r="29" spans="1:40" ht="41.25" customHeight="1" thickBot="1">
      <c r="A29" s="84">
        <v>12</v>
      </c>
      <c r="B29" s="85" t="s">
        <v>79</v>
      </c>
      <c r="C29" s="91" t="s">
        <v>52</v>
      </c>
      <c r="D29" s="77">
        <f t="shared" si="1"/>
        <v>112</v>
      </c>
      <c r="E29" s="97">
        <f>F29+G29+H29+I29</f>
        <v>16</v>
      </c>
      <c r="F29" s="68">
        <f t="shared" si="0"/>
        <v>4</v>
      </c>
      <c r="G29" s="102">
        <f>W29+AG29</f>
        <v>0</v>
      </c>
      <c r="H29" s="102">
        <f t="shared" si="3"/>
        <v>0</v>
      </c>
      <c r="I29" s="98">
        <f t="shared" si="3"/>
        <v>12</v>
      </c>
      <c r="J29" s="77"/>
      <c r="K29" s="90"/>
      <c r="L29" s="90"/>
      <c r="M29" s="70"/>
      <c r="N29" s="71"/>
      <c r="O29" s="72"/>
      <c r="P29" s="92"/>
      <c r="Q29" s="84"/>
      <c r="R29" s="70"/>
      <c r="S29" s="90"/>
      <c r="T29" s="90">
        <f t="shared" si="2"/>
        <v>2</v>
      </c>
      <c r="U29" s="90"/>
      <c r="V29" s="92">
        <v>2</v>
      </c>
      <c r="W29" s="92"/>
      <c r="X29" s="92"/>
      <c r="Y29" s="92"/>
      <c r="Z29" s="90"/>
      <c r="AA29" s="91"/>
      <c r="AB29" s="90">
        <v>112</v>
      </c>
      <c r="AC29" s="90">
        <f>AE29+AG29+AJ29+AK29</f>
        <v>14</v>
      </c>
      <c r="AD29" s="90">
        <v>3</v>
      </c>
      <c r="AE29" s="92">
        <v>2</v>
      </c>
      <c r="AF29" s="93"/>
      <c r="AG29" s="92"/>
      <c r="AH29" s="94"/>
      <c r="AI29" s="95"/>
      <c r="AJ29" s="84"/>
      <c r="AK29" s="92">
        <v>12</v>
      </c>
      <c r="AL29" s="77" t="s">
        <v>59</v>
      </c>
      <c r="AM29" s="82"/>
      <c r="AN29" s="68">
        <f>U29+AD29</f>
        <v>3</v>
      </c>
    </row>
    <row r="30" spans="1:40" ht="21.75" customHeight="1" thickBot="1">
      <c r="A30" s="84">
        <v>13</v>
      </c>
      <c r="B30" s="85" t="s">
        <v>56</v>
      </c>
      <c r="C30" s="91" t="s">
        <v>57</v>
      </c>
      <c r="D30" s="77">
        <f t="shared" si="1"/>
        <v>140</v>
      </c>
      <c r="E30" s="97">
        <f>F30+H30</f>
        <v>22</v>
      </c>
      <c r="F30" s="90">
        <f>T30+AE30</f>
        <v>2</v>
      </c>
      <c r="G30" s="88">
        <f>W30+AF30</f>
        <v>0</v>
      </c>
      <c r="H30" s="90">
        <f>AJ30</f>
        <v>20</v>
      </c>
      <c r="I30" s="88">
        <f>Y30+AH30</f>
        <v>0</v>
      </c>
      <c r="J30" s="77"/>
      <c r="K30" s="90"/>
      <c r="L30" s="90"/>
      <c r="M30" s="70"/>
      <c r="N30" s="71"/>
      <c r="O30" s="72"/>
      <c r="P30" s="92"/>
      <c r="Q30" s="84"/>
      <c r="R30" s="70"/>
      <c r="S30" s="90"/>
      <c r="T30" s="90">
        <f t="shared" si="2"/>
        <v>2</v>
      </c>
      <c r="U30" s="90"/>
      <c r="V30" s="92">
        <v>2</v>
      </c>
      <c r="W30" s="92"/>
      <c r="X30" s="92"/>
      <c r="Y30" s="92"/>
      <c r="Z30" s="90"/>
      <c r="AA30" s="91"/>
      <c r="AB30" s="90">
        <v>140</v>
      </c>
      <c r="AC30" s="90">
        <f>AE30+AG30+AJ30+AK30</f>
        <v>20</v>
      </c>
      <c r="AD30" s="90">
        <v>4</v>
      </c>
      <c r="AE30" s="92"/>
      <c r="AF30" s="93"/>
      <c r="AG30" s="92"/>
      <c r="AH30" s="94"/>
      <c r="AI30" s="95"/>
      <c r="AJ30" s="84">
        <v>20</v>
      </c>
      <c r="AK30" s="92"/>
      <c r="AL30" s="77"/>
      <c r="AM30" s="82" t="s">
        <v>60</v>
      </c>
      <c r="AN30" s="68">
        <f>AD30</f>
        <v>4</v>
      </c>
    </row>
    <row r="31" spans="1:40" ht="25.5" customHeight="1" thickBot="1">
      <c r="A31" s="84">
        <v>14</v>
      </c>
      <c r="B31" s="85" t="s">
        <v>80</v>
      </c>
      <c r="C31" s="91" t="s">
        <v>52</v>
      </c>
      <c r="D31" s="105">
        <f t="shared" si="1"/>
        <v>0</v>
      </c>
      <c r="E31" s="97">
        <f>T31+AC31</f>
        <v>2</v>
      </c>
      <c r="F31" s="68">
        <f>V31+AE31</f>
        <v>2</v>
      </c>
      <c r="G31" s="102">
        <f>W31</f>
        <v>0</v>
      </c>
      <c r="H31" s="102">
        <f>Y31+AJ31</f>
        <v>0</v>
      </c>
      <c r="I31" s="97"/>
      <c r="J31" s="77"/>
      <c r="K31" s="90"/>
      <c r="L31" s="90"/>
      <c r="M31" s="70"/>
      <c r="N31" s="71"/>
      <c r="O31" s="72"/>
      <c r="P31" s="92"/>
      <c r="Q31" s="84"/>
      <c r="R31" s="70"/>
      <c r="S31" s="90"/>
      <c r="T31" s="90"/>
      <c r="U31" s="90"/>
      <c r="V31" s="92"/>
      <c r="W31" s="92"/>
      <c r="X31" s="92"/>
      <c r="Y31" s="92"/>
      <c r="Z31" s="90"/>
      <c r="AA31" s="91"/>
      <c r="AB31" s="90"/>
      <c r="AC31" s="90">
        <f>AE31+AG31+AJ31+AK31</f>
        <v>2</v>
      </c>
      <c r="AD31" s="90"/>
      <c r="AE31" s="92">
        <v>2</v>
      </c>
      <c r="AF31" s="93"/>
      <c r="AG31" s="92"/>
      <c r="AH31" s="94"/>
      <c r="AI31" s="95"/>
      <c r="AJ31" s="84"/>
      <c r="AK31" s="92"/>
      <c r="AL31" s="77"/>
      <c r="AM31" s="82"/>
      <c r="AN31" s="102">
        <f>U31+AD31</f>
        <v>0</v>
      </c>
    </row>
    <row r="32" spans="1:40" ht="20.25" customHeight="1" thickBot="1">
      <c r="A32" s="84">
        <v>15</v>
      </c>
      <c r="B32" s="85" t="s">
        <v>81</v>
      </c>
      <c r="C32" s="96" t="s">
        <v>52</v>
      </c>
      <c r="D32" s="77">
        <f t="shared" si="1"/>
        <v>72</v>
      </c>
      <c r="E32" s="97">
        <f>T32+AC32</f>
        <v>10</v>
      </c>
      <c r="F32" s="68">
        <f>V32+AE32</f>
        <v>4</v>
      </c>
      <c r="G32" s="102">
        <f>W32</f>
        <v>0</v>
      </c>
      <c r="H32" s="98">
        <f>Y32+AJ32</f>
        <v>4</v>
      </c>
      <c r="I32" s="98">
        <f>Y32+AK32</f>
        <v>2</v>
      </c>
      <c r="J32" s="77"/>
      <c r="K32" s="90"/>
      <c r="L32" s="90"/>
      <c r="M32" s="70"/>
      <c r="N32" s="71"/>
      <c r="O32" s="72"/>
      <c r="P32" s="92"/>
      <c r="Q32" s="84"/>
      <c r="R32" s="70"/>
      <c r="S32" s="90"/>
      <c r="T32" s="90">
        <f>V32+W32+X32+Y32</f>
        <v>2</v>
      </c>
      <c r="U32" s="90"/>
      <c r="V32" s="92">
        <v>2</v>
      </c>
      <c r="W32" s="92"/>
      <c r="X32" s="92"/>
      <c r="Y32" s="92"/>
      <c r="Z32" s="90"/>
      <c r="AA32" s="91"/>
      <c r="AB32" s="90">
        <v>72</v>
      </c>
      <c r="AC32" s="90">
        <f>AE32+AG32+AJ32+AK32</f>
        <v>8</v>
      </c>
      <c r="AD32" s="90">
        <v>2</v>
      </c>
      <c r="AE32" s="92">
        <v>2</v>
      </c>
      <c r="AF32" s="93"/>
      <c r="AG32" s="92"/>
      <c r="AH32" s="94"/>
      <c r="AI32" s="95"/>
      <c r="AJ32" s="84">
        <v>4</v>
      </c>
      <c r="AK32" s="92">
        <v>2</v>
      </c>
      <c r="AL32" s="77"/>
      <c r="AM32" s="82" t="s">
        <v>60</v>
      </c>
      <c r="AN32" s="68">
        <f>U32+AD32</f>
        <v>2</v>
      </c>
    </row>
    <row r="33" spans="1:40" ht="79.5" customHeight="1" thickBot="1">
      <c r="A33" s="84">
        <v>16</v>
      </c>
      <c r="B33" s="106" t="s">
        <v>96</v>
      </c>
      <c r="C33" s="107" t="s">
        <v>52</v>
      </c>
      <c r="D33" s="77">
        <f>S33+AB33</f>
        <v>120</v>
      </c>
      <c r="E33" s="97">
        <f>T33+AC33</f>
        <v>16</v>
      </c>
      <c r="F33" s="90">
        <f>V33+AE33</f>
        <v>2</v>
      </c>
      <c r="G33" s="88">
        <f>W33+AG33</f>
        <v>0</v>
      </c>
      <c r="H33" s="90">
        <f>X33+AJ33</f>
        <v>10</v>
      </c>
      <c r="I33" s="90">
        <f>Y33+AK33</f>
        <v>4</v>
      </c>
      <c r="J33" s="77"/>
      <c r="K33" s="90"/>
      <c r="L33" s="90"/>
      <c r="M33" s="70"/>
      <c r="N33" s="71"/>
      <c r="O33" s="72"/>
      <c r="P33" s="92"/>
      <c r="Q33" s="84"/>
      <c r="R33" s="70"/>
      <c r="S33" s="90">
        <v>40</v>
      </c>
      <c r="T33" s="90">
        <f>V33+W33+X33+Y33</f>
        <v>8</v>
      </c>
      <c r="U33" s="90">
        <v>1</v>
      </c>
      <c r="V33" s="92">
        <v>2</v>
      </c>
      <c r="W33" s="92"/>
      <c r="X33" s="92">
        <v>4</v>
      </c>
      <c r="Y33" s="92">
        <v>2</v>
      </c>
      <c r="Z33" s="90"/>
      <c r="AA33" s="91" t="s">
        <v>60</v>
      </c>
      <c r="AB33" s="90">
        <v>80</v>
      </c>
      <c r="AC33" s="90">
        <f>AE33+AG33+AJ33+AK33</f>
        <v>8</v>
      </c>
      <c r="AD33" s="90">
        <v>2</v>
      </c>
      <c r="AE33" s="92"/>
      <c r="AF33" s="93"/>
      <c r="AG33" s="92"/>
      <c r="AH33" s="94"/>
      <c r="AI33" s="95"/>
      <c r="AJ33" s="84">
        <v>6</v>
      </c>
      <c r="AK33" s="92">
        <v>2</v>
      </c>
      <c r="AL33" s="90" t="s">
        <v>59</v>
      </c>
      <c r="AM33" s="91"/>
      <c r="AN33" s="68">
        <f>U33+AD33</f>
        <v>3</v>
      </c>
    </row>
    <row r="34" spans="1:40" ht="38.25" customHeight="1" thickBot="1">
      <c r="A34" s="149" t="s">
        <v>44</v>
      </c>
      <c r="B34" s="149" t="s">
        <v>28</v>
      </c>
      <c r="C34" s="150" t="s">
        <v>14</v>
      </c>
      <c r="D34" s="139" t="s">
        <v>16</v>
      </c>
      <c r="E34" s="140"/>
      <c r="F34" s="140"/>
      <c r="G34" s="140"/>
      <c r="H34" s="140"/>
      <c r="I34" s="141"/>
      <c r="J34" s="139" t="s">
        <v>70</v>
      </c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1"/>
      <c r="AB34" s="139" t="s">
        <v>71</v>
      </c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1"/>
      <c r="AN34" s="137" t="s">
        <v>88</v>
      </c>
    </row>
    <row r="35" spans="1:40" ht="27" customHeight="1" thickBot="1">
      <c r="A35" s="149"/>
      <c r="B35" s="149"/>
      <c r="C35" s="151"/>
      <c r="D35" s="138" t="s">
        <v>17</v>
      </c>
      <c r="E35" s="132" t="s">
        <v>89</v>
      </c>
      <c r="F35" s="139" t="s">
        <v>18</v>
      </c>
      <c r="G35" s="140"/>
      <c r="H35" s="140"/>
      <c r="I35" s="141"/>
      <c r="J35" s="142" t="s">
        <v>61</v>
      </c>
      <c r="K35" s="143"/>
      <c r="L35" s="143"/>
      <c r="M35" s="143"/>
      <c r="N35" s="143"/>
      <c r="O35" s="143"/>
      <c r="P35" s="143"/>
      <c r="Q35" s="143"/>
      <c r="R35" s="143"/>
      <c r="S35" s="144" t="s">
        <v>106</v>
      </c>
      <c r="T35" s="145"/>
      <c r="U35" s="145"/>
      <c r="V35" s="145"/>
      <c r="W35" s="145"/>
      <c r="X35" s="145"/>
      <c r="Y35" s="145"/>
      <c r="Z35" s="145"/>
      <c r="AA35" s="146"/>
      <c r="AB35" s="144" t="s">
        <v>99</v>
      </c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6"/>
      <c r="AN35" s="137"/>
    </row>
    <row r="36" spans="1:40" ht="33.75" customHeight="1" thickBot="1">
      <c r="A36" s="149"/>
      <c r="B36" s="149"/>
      <c r="C36" s="151"/>
      <c r="D36" s="138"/>
      <c r="E36" s="138"/>
      <c r="F36" s="132" t="s">
        <v>29</v>
      </c>
      <c r="G36" s="180" t="s">
        <v>30</v>
      </c>
      <c r="H36" s="184" t="s">
        <v>31</v>
      </c>
      <c r="I36" s="132" t="s">
        <v>32</v>
      </c>
      <c r="J36" s="132" t="s">
        <v>19</v>
      </c>
      <c r="K36" s="132" t="s">
        <v>20</v>
      </c>
      <c r="L36" s="132" t="s">
        <v>33</v>
      </c>
      <c r="M36" s="139" t="s">
        <v>18</v>
      </c>
      <c r="N36" s="140"/>
      <c r="O36" s="140"/>
      <c r="P36" s="140"/>
      <c r="Q36" s="140"/>
      <c r="R36" s="140"/>
      <c r="S36" s="132" t="s">
        <v>19</v>
      </c>
      <c r="T36" s="132" t="s">
        <v>33</v>
      </c>
      <c r="U36" s="132" t="s">
        <v>20</v>
      </c>
      <c r="V36" s="153" t="s">
        <v>36</v>
      </c>
      <c r="W36" s="154"/>
      <c r="X36" s="154"/>
      <c r="Y36" s="155"/>
      <c r="Z36" s="31"/>
      <c r="AB36" s="132" t="s">
        <v>19</v>
      </c>
      <c r="AC36" s="132" t="s">
        <v>21</v>
      </c>
      <c r="AD36" s="132" t="s">
        <v>20</v>
      </c>
      <c r="AE36" s="139" t="s">
        <v>36</v>
      </c>
      <c r="AF36" s="140"/>
      <c r="AG36" s="140"/>
      <c r="AH36" s="140"/>
      <c r="AI36" s="140"/>
      <c r="AJ36" s="140"/>
      <c r="AK36" s="140"/>
      <c r="AL36" s="31"/>
      <c r="AM36" s="30"/>
      <c r="AN36" s="137"/>
    </row>
    <row r="37" spans="1:40" ht="100.5" customHeight="1" thickBot="1">
      <c r="A37" s="149"/>
      <c r="B37" s="149"/>
      <c r="C37" s="152"/>
      <c r="D37" s="133"/>
      <c r="E37" s="133"/>
      <c r="F37" s="133"/>
      <c r="G37" s="181"/>
      <c r="H37" s="185"/>
      <c r="I37" s="133"/>
      <c r="J37" s="133"/>
      <c r="K37" s="133"/>
      <c r="L37" s="133"/>
      <c r="M37" s="137" t="s">
        <v>29</v>
      </c>
      <c r="N37" s="137"/>
      <c r="O37" s="137"/>
      <c r="P37" s="34" t="s">
        <v>30</v>
      </c>
      <c r="Q37" s="35" t="s">
        <v>31</v>
      </c>
      <c r="R37" s="33" t="s">
        <v>32</v>
      </c>
      <c r="S37" s="133"/>
      <c r="T37" s="133"/>
      <c r="U37" s="133"/>
      <c r="V37" s="36" t="s">
        <v>29</v>
      </c>
      <c r="W37" s="34" t="s">
        <v>30</v>
      </c>
      <c r="X37" s="34" t="s">
        <v>31</v>
      </c>
      <c r="Y37" s="37" t="s">
        <v>32</v>
      </c>
      <c r="Z37" s="32" t="s">
        <v>34</v>
      </c>
      <c r="AA37" s="18" t="s">
        <v>35</v>
      </c>
      <c r="AB37" s="133"/>
      <c r="AC37" s="133"/>
      <c r="AD37" s="133"/>
      <c r="AE37" s="34" t="s">
        <v>29</v>
      </c>
      <c r="AF37" s="38"/>
      <c r="AG37" s="197" t="s">
        <v>30</v>
      </c>
      <c r="AH37" s="198"/>
      <c r="AI37" s="199"/>
      <c r="AJ37" s="35" t="s">
        <v>31</v>
      </c>
      <c r="AK37" s="34" t="s">
        <v>32</v>
      </c>
      <c r="AL37" s="32" t="s">
        <v>34</v>
      </c>
      <c r="AM37" s="18" t="s">
        <v>35</v>
      </c>
      <c r="AN37" s="137"/>
    </row>
    <row r="38" spans="1:40" ht="57" customHeight="1" thickBot="1">
      <c r="A38" s="52">
        <v>17</v>
      </c>
      <c r="B38" s="65" t="s">
        <v>86</v>
      </c>
      <c r="C38" s="55" t="s">
        <v>52</v>
      </c>
      <c r="D38" s="32">
        <f>S38+AB38</f>
        <v>132</v>
      </c>
      <c r="E38" s="53">
        <f>T38+AC38</f>
        <v>16</v>
      </c>
      <c r="F38" s="47">
        <f>V38+AE38</f>
        <v>6</v>
      </c>
      <c r="G38" s="47">
        <f>W38+AG38</f>
        <v>4</v>
      </c>
      <c r="H38" s="47">
        <f>X38+AJ38</f>
        <v>4</v>
      </c>
      <c r="I38" s="47">
        <f>Y38+AK38</f>
        <v>2</v>
      </c>
      <c r="J38" s="32"/>
      <c r="K38" s="47"/>
      <c r="L38" s="47"/>
      <c r="M38" s="26"/>
      <c r="N38" s="27"/>
      <c r="O38" s="12"/>
      <c r="P38" s="14"/>
      <c r="Q38" s="13"/>
      <c r="R38" s="26"/>
      <c r="S38" s="47">
        <v>92</v>
      </c>
      <c r="T38" s="47">
        <f>V38+W38+X38+Y38</f>
        <v>8</v>
      </c>
      <c r="U38" s="47">
        <v>2</v>
      </c>
      <c r="V38" s="14">
        <v>4</v>
      </c>
      <c r="W38" s="14">
        <v>2</v>
      </c>
      <c r="X38" s="14">
        <v>2</v>
      </c>
      <c r="Y38" s="14"/>
      <c r="Z38" s="47" t="s">
        <v>59</v>
      </c>
      <c r="AA38" s="48"/>
      <c r="AB38" s="47">
        <v>40</v>
      </c>
      <c r="AC38" s="47">
        <f>AE38+AG38+AJ38+AK38</f>
        <v>8</v>
      </c>
      <c r="AD38" s="47">
        <v>1</v>
      </c>
      <c r="AE38" s="14">
        <v>2</v>
      </c>
      <c r="AF38" s="46"/>
      <c r="AG38" s="14">
        <v>2</v>
      </c>
      <c r="AH38" s="50"/>
      <c r="AI38" s="49"/>
      <c r="AJ38" s="13">
        <v>2</v>
      </c>
      <c r="AK38" s="14">
        <v>2</v>
      </c>
      <c r="AL38" s="47"/>
      <c r="AM38" s="48" t="s">
        <v>60</v>
      </c>
      <c r="AN38" s="11">
        <f>U38+AD38</f>
        <v>3</v>
      </c>
    </row>
    <row r="39" spans="1:40" s="16" customFormat="1" ht="19.5" thickBot="1">
      <c r="A39" s="13"/>
      <c r="B39" s="173" t="s">
        <v>43</v>
      </c>
      <c r="C39" s="174"/>
      <c r="D39" s="56">
        <f>D16+D19+D20+D21+D22+D23+D25+D26+D27+D28+D29+D30+D31+D32+D33+D38</f>
        <v>1656</v>
      </c>
      <c r="E39" s="56">
        <f>E16+E19+E20+E21+E22+E23+E24+E25+E26+E27+E28+E29+E30+E31+E32+E33+E38</f>
        <v>192</v>
      </c>
      <c r="F39" s="56">
        <f>F16+F19+F20+F21+F22+F23+F24+F25+F26+F27+F28+F29+F30+F31+F32+F33+F38</f>
        <v>68</v>
      </c>
      <c r="G39" s="56">
        <f>G16+G19+G20+G21+G22+G23+G24+G25+G26+G27+G28+G29+G30+G31+G32+G33+G38</f>
        <v>14</v>
      </c>
      <c r="H39" s="56">
        <f>H16+H19+H20+H21+H22+H23+H24+H25+H26+H27+H28+H29+H30+H31+H32+H33+H38</f>
        <v>48</v>
      </c>
      <c r="I39" s="56">
        <f>I16+I19+I20+I21+I22+I23+I24+I25+I26+I27+I28+I29+I30+I31+I32+I33+I38</f>
        <v>62</v>
      </c>
      <c r="J39" s="56" t="e">
        <f>#REF!+J19+J20+J21+J28+J29+J30+J31+J33+#REF!+#REF!+#REF!+J38</f>
        <v>#REF!</v>
      </c>
      <c r="K39" s="56" t="e">
        <f>#REF!+K19+K20+K21+K28+K29+K30+K31+K33+#REF!+#REF!+#REF!+K38</f>
        <v>#REF!</v>
      </c>
      <c r="L39" s="57" t="e">
        <f>#REF!+L19+L20+L21+L28+L29+L30+L31+L33+#REF!+#REF!+#REF!+L38</f>
        <v>#REF!</v>
      </c>
      <c r="M39" s="57" t="e">
        <f>#REF!+M19+M20+M21+M28+M29+M30+M31+M33+#REF!+#REF!+#REF!+M38</f>
        <v>#REF!</v>
      </c>
      <c r="N39" s="57" t="e">
        <f>#REF!+N19+N20+N21+N28+N29+N30+N31+N33+#REF!+#REF!+#REF!+N38</f>
        <v>#REF!</v>
      </c>
      <c r="O39" s="57" t="e">
        <f>#REF!+O19+O20+O21+O28+O29+O30+O31+O33+#REF!+#REF!+#REF!+O38</f>
        <v>#REF!</v>
      </c>
      <c r="P39" s="57" t="e">
        <f>#REF!+P19+P20+P21+P28+P29+P30+P31+P33+#REF!+#REF!+#REF!+P38</f>
        <v>#REF!</v>
      </c>
      <c r="Q39" s="57" t="e">
        <f>#REF!+Q19+Q20+Q21+Q28+Q29+Q30+Q31+Q33+#REF!+#REF!+#REF!+Q38</f>
        <v>#REF!</v>
      </c>
      <c r="R39" s="57" t="e">
        <f>#REF!+R19+R20+R21+R28+R29+R30+R31+R33+#REF!+#REF!+#REF!+R38</f>
        <v>#REF!</v>
      </c>
      <c r="S39" s="56">
        <f aca="true" t="shared" si="4" ref="S39:Y39">S16+S19+S20+S21+S22+S23+S24+S25+S26+S27+S28+S29+S30+S31+S32+S33+S38</f>
        <v>710</v>
      </c>
      <c r="T39" s="56">
        <f t="shared" si="4"/>
        <v>94</v>
      </c>
      <c r="U39" s="56">
        <f t="shared" si="4"/>
        <v>19.5</v>
      </c>
      <c r="V39" s="56">
        <f t="shared" si="4"/>
        <v>42</v>
      </c>
      <c r="W39" s="56">
        <f t="shared" si="4"/>
        <v>6</v>
      </c>
      <c r="X39" s="56">
        <f t="shared" si="4"/>
        <v>14</v>
      </c>
      <c r="Y39" s="56">
        <f t="shared" si="4"/>
        <v>32</v>
      </c>
      <c r="Z39" s="56"/>
      <c r="AA39" s="56"/>
      <c r="AB39" s="56">
        <f aca="true" t="shared" si="5" ref="AB39:AK39">AB16+AB19+AB20+AB21+AB22+AB23+AB24+AB25+AB26+AB27+AB28+AB29+AB30+AB31+AB32+AB33+AB38</f>
        <v>946</v>
      </c>
      <c r="AC39" s="56">
        <f t="shared" si="5"/>
        <v>98</v>
      </c>
      <c r="AD39" s="56">
        <f t="shared" si="5"/>
        <v>25</v>
      </c>
      <c r="AE39" s="130">
        <f t="shared" si="5"/>
        <v>26</v>
      </c>
      <c r="AF39" s="129">
        <f t="shared" si="5"/>
        <v>4</v>
      </c>
      <c r="AG39" s="56">
        <f t="shared" si="5"/>
        <v>8</v>
      </c>
      <c r="AH39" s="56">
        <f t="shared" si="5"/>
        <v>2</v>
      </c>
      <c r="AI39" s="56" t="e">
        <f t="shared" si="5"/>
        <v>#VALUE!</v>
      </c>
      <c r="AJ39" s="56">
        <f t="shared" si="5"/>
        <v>34</v>
      </c>
      <c r="AK39" s="56">
        <f t="shared" si="5"/>
        <v>30</v>
      </c>
      <c r="AL39" s="56"/>
      <c r="AM39" s="56"/>
      <c r="AN39" s="56">
        <f>AN16+AN19+AN20+AN21+AN22+AN23+AN24+AN25+AN26+AN27+AN28+AN29+AN30+AN31+AN32+AN33+AN38</f>
        <v>44.5</v>
      </c>
    </row>
    <row r="40" spans="1:40" s="16" customFormat="1" ht="40.5" customHeight="1" thickBot="1">
      <c r="A40" s="52">
        <v>18</v>
      </c>
      <c r="B40" s="51" t="s">
        <v>110</v>
      </c>
      <c r="C40" s="55" t="s">
        <v>90</v>
      </c>
      <c r="D40" s="32" t="s">
        <v>63</v>
      </c>
      <c r="E40" s="53" t="s">
        <v>64</v>
      </c>
      <c r="F40" s="47" t="s">
        <v>65</v>
      </c>
      <c r="G40" s="54" t="s">
        <v>62</v>
      </c>
      <c r="H40" s="47"/>
      <c r="I40" s="15"/>
      <c r="J40" s="32"/>
      <c r="K40" s="47"/>
      <c r="L40" s="47"/>
      <c r="M40" s="26"/>
      <c r="N40" s="27"/>
      <c r="O40" s="12"/>
      <c r="P40" s="14"/>
      <c r="Q40" s="13"/>
      <c r="R40" s="26"/>
      <c r="S40" s="32" t="s">
        <v>63</v>
      </c>
      <c r="T40" s="47" t="s">
        <v>64</v>
      </c>
      <c r="U40" s="47"/>
      <c r="V40" s="14" t="s">
        <v>65</v>
      </c>
      <c r="W40" s="14" t="s">
        <v>62</v>
      </c>
      <c r="X40" s="14"/>
      <c r="Y40" s="14"/>
      <c r="Z40" s="47"/>
      <c r="AA40" s="48"/>
      <c r="AB40" s="47"/>
      <c r="AC40" s="47"/>
      <c r="AD40" s="47"/>
      <c r="AE40" s="14"/>
      <c r="AF40" s="46"/>
      <c r="AH40" s="50"/>
      <c r="AI40" s="49"/>
      <c r="AJ40" s="13"/>
      <c r="AK40" s="14"/>
      <c r="AL40" s="32"/>
      <c r="AM40" s="48"/>
      <c r="AN40" s="11"/>
    </row>
    <row r="41" spans="1:40" s="16" customFormat="1" ht="19.5" thickBot="1">
      <c r="A41" s="13"/>
      <c r="B41" s="186" t="s">
        <v>69</v>
      </c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34"/>
      <c r="T41" s="135"/>
      <c r="U41" s="135"/>
      <c r="V41" s="135"/>
      <c r="W41" s="135"/>
      <c r="X41" s="135"/>
      <c r="Y41" s="136"/>
      <c r="Z41" s="58">
        <v>5</v>
      </c>
      <c r="AA41" s="59"/>
      <c r="AB41" s="134"/>
      <c r="AC41" s="135"/>
      <c r="AD41" s="135"/>
      <c r="AE41" s="135"/>
      <c r="AF41" s="135"/>
      <c r="AG41" s="135"/>
      <c r="AH41" s="135"/>
      <c r="AI41" s="135"/>
      <c r="AJ41" s="135"/>
      <c r="AK41" s="136"/>
      <c r="AL41" s="61">
        <v>4</v>
      </c>
      <c r="AM41" s="62"/>
      <c r="AN41" s="15"/>
    </row>
    <row r="42" spans="1:40" s="16" customFormat="1" ht="19.5" thickBot="1">
      <c r="A42" s="13"/>
      <c r="B42" s="186" t="s">
        <v>6</v>
      </c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34"/>
      <c r="T42" s="135"/>
      <c r="U42" s="135"/>
      <c r="V42" s="135"/>
      <c r="W42" s="135"/>
      <c r="X42" s="135"/>
      <c r="Y42" s="136"/>
      <c r="Z42" s="58"/>
      <c r="AA42" s="60">
        <v>3</v>
      </c>
      <c r="AB42" s="134"/>
      <c r="AC42" s="135"/>
      <c r="AD42" s="135"/>
      <c r="AE42" s="135"/>
      <c r="AF42" s="135"/>
      <c r="AG42" s="135"/>
      <c r="AH42" s="135"/>
      <c r="AI42" s="135"/>
      <c r="AJ42" s="135"/>
      <c r="AK42" s="136"/>
      <c r="AL42" s="61"/>
      <c r="AM42" s="62">
        <v>6</v>
      </c>
      <c r="AN42" s="15"/>
    </row>
    <row r="43" spans="1:40" s="16" customFormat="1" ht="39.75" customHeight="1" thickBot="1">
      <c r="A43" s="13"/>
      <c r="B43" s="45" t="s">
        <v>74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17"/>
      <c r="T43" s="64"/>
      <c r="U43" s="64"/>
      <c r="V43" s="64"/>
      <c r="W43" s="64"/>
      <c r="X43" s="64"/>
      <c r="Y43" s="64"/>
      <c r="Z43" s="58"/>
      <c r="AA43" s="58"/>
      <c r="AB43" s="66"/>
      <c r="AC43" s="67"/>
      <c r="AD43" s="208" t="s">
        <v>107</v>
      </c>
      <c r="AE43" s="209"/>
      <c r="AF43" s="209"/>
      <c r="AG43" s="209"/>
      <c r="AH43" s="209"/>
      <c r="AI43" s="209"/>
      <c r="AJ43" s="209"/>
      <c r="AK43" s="209"/>
      <c r="AL43" s="209"/>
      <c r="AM43" s="210"/>
      <c r="AN43" s="15"/>
    </row>
    <row r="44" spans="1:40" s="16" customFormat="1" ht="76.5" customHeight="1" thickBot="1">
      <c r="A44" s="216"/>
      <c r="B44" s="224" t="s">
        <v>5</v>
      </c>
      <c r="C44" s="84" t="s">
        <v>57</v>
      </c>
      <c r="D44" s="84">
        <v>216</v>
      </c>
      <c r="E44" s="110"/>
      <c r="F44" s="110"/>
      <c r="G44" s="110"/>
      <c r="H44" s="110"/>
      <c r="I44" s="93"/>
      <c r="J44" s="211"/>
      <c r="K44" s="212"/>
      <c r="L44" s="212"/>
      <c r="M44" s="212"/>
      <c r="N44" s="212"/>
      <c r="O44" s="212"/>
      <c r="P44" s="212"/>
      <c r="Q44" s="212"/>
      <c r="R44" s="212"/>
      <c r="S44" s="113"/>
      <c r="T44" s="114"/>
      <c r="U44" s="113"/>
      <c r="V44" s="213"/>
      <c r="W44" s="214"/>
      <c r="X44" s="214"/>
      <c r="Y44" s="214"/>
      <c r="Z44" s="214"/>
      <c r="AA44" s="215"/>
      <c r="AB44" s="84">
        <v>216</v>
      </c>
      <c r="AC44" s="108"/>
      <c r="AD44" s="203" t="s">
        <v>100</v>
      </c>
      <c r="AE44" s="204"/>
      <c r="AF44" s="204"/>
      <c r="AG44" s="204"/>
      <c r="AH44" s="204"/>
      <c r="AI44" s="204"/>
      <c r="AJ44" s="204"/>
      <c r="AK44" s="204"/>
      <c r="AL44" s="204"/>
      <c r="AM44" s="205"/>
      <c r="AN44" s="68">
        <v>6</v>
      </c>
    </row>
    <row r="45" spans="1:40" s="16" customFormat="1" ht="95.25" customHeight="1" thickBot="1">
      <c r="A45" s="217"/>
      <c r="B45" s="225"/>
      <c r="C45" s="123" t="s">
        <v>52</v>
      </c>
      <c r="D45" s="84">
        <v>54</v>
      </c>
      <c r="E45" s="115"/>
      <c r="F45" s="115"/>
      <c r="G45" s="115"/>
      <c r="H45" s="115"/>
      <c r="I45" s="115"/>
      <c r="J45" s="116"/>
      <c r="K45" s="116"/>
      <c r="L45" s="119"/>
      <c r="M45" s="116"/>
      <c r="N45" s="116"/>
      <c r="O45" s="116"/>
      <c r="P45" s="116"/>
      <c r="Q45" s="116"/>
      <c r="R45" s="120"/>
      <c r="S45" s="117"/>
      <c r="T45" s="122"/>
      <c r="U45" s="122"/>
      <c r="V45" s="118"/>
      <c r="W45" s="118"/>
      <c r="X45" s="118"/>
      <c r="Y45" s="118"/>
      <c r="Z45" s="118"/>
      <c r="AA45" s="118"/>
      <c r="AB45" s="84">
        <v>54</v>
      </c>
      <c r="AC45" s="15"/>
      <c r="AD45" s="202" t="s">
        <v>105</v>
      </c>
      <c r="AE45" s="202"/>
      <c r="AF45" s="202"/>
      <c r="AG45" s="202"/>
      <c r="AH45" s="202"/>
      <c r="AI45" s="202"/>
      <c r="AJ45" s="202"/>
      <c r="AK45" s="202"/>
      <c r="AL45" s="202"/>
      <c r="AM45" s="202"/>
      <c r="AN45" s="11">
        <v>1.5</v>
      </c>
    </row>
    <row r="46" spans="1:40" s="16" customFormat="1" ht="81.75" customHeight="1" thickBot="1">
      <c r="A46" s="218"/>
      <c r="B46" s="226"/>
      <c r="C46" s="82" t="s">
        <v>57</v>
      </c>
      <c r="D46" s="84">
        <v>162</v>
      </c>
      <c r="E46" s="109"/>
      <c r="F46" s="110"/>
      <c r="G46" s="110"/>
      <c r="H46" s="110"/>
      <c r="I46" s="93"/>
      <c r="J46" s="116"/>
      <c r="K46" s="116"/>
      <c r="L46" s="111"/>
      <c r="M46" s="112"/>
      <c r="N46" s="112"/>
      <c r="O46" s="112"/>
      <c r="P46" s="112"/>
      <c r="Q46" s="112"/>
      <c r="R46" s="121"/>
      <c r="S46" s="117"/>
      <c r="T46" s="113"/>
      <c r="U46" s="113"/>
      <c r="V46" s="118"/>
      <c r="W46" s="118"/>
      <c r="X46" s="118"/>
      <c r="Y46" s="118"/>
      <c r="Z46" s="118"/>
      <c r="AA46" s="118"/>
      <c r="AB46" s="84">
        <v>162</v>
      </c>
      <c r="AD46" s="203" t="s">
        <v>101</v>
      </c>
      <c r="AE46" s="204"/>
      <c r="AF46" s="204"/>
      <c r="AG46" s="204"/>
      <c r="AH46" s="204"/>
      <c r="AI46" s="204"/>
      <c r="AJ46" s="204"/>
      <c r="AK46" s="204"/>
      <c r="AL46" s="204"/>
      <c r="AM46" s="205"/>
      <c r="AN46" s="68">
        <v>4.5</v>
      </c>
    </row>
    <row r="47" spans="1:31" s="29" customFormat="1" ht="7.5" customHeight="1">
      <c r="A47" s="28"/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</row>
    <row r="48" spans="1:37" ht="18.75" customHeight="1">
      <c r="A48" s="200" t="s">
        <v>83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</row>
    <row r="49" spans="1:32" ht="18.75" customHeight="1">
      <c r="A49" s="200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19"/>
    </row>
    <row r="50" spans="1:32" ht="16.5" customHeight="1" thickBot="1">
      <c r="A50" s="20"/>
      <c r="B50" s="20" t="s">
        <v>84</v>
      </c>
      <c r="C50" s="20"/>
      <c r="D50" s="20"/>
      <c r="E50" s="20"/>
      <c r="F50" s="4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19"/>
      <c r="AF50" s="19"/>
    </row>
    <row r="51" spans="1:39" ht="21" customHeight="1" thickBot="1">
      <c r="A51" s="191" t="s">
        <v>22</v>
      </c>
      <c r="B51" s="192"/>
      <c r="C51" s="192"/>
      <c r="D51" s="193"/>
      <c r="E51" s="195" t="s">
        <v>7</v>
      </c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6"/>
      <c r="AH51" s="124" t="s">
        <v>8</v>
      </c>
      <c r="AI51" s="125"/>
      <c r="AJ51" s="195" t="s">
        <v>8</v>
      </c>
      <c r="AK51" s="195"/>
      <c r="AL51" s="195"/>
      <c r="AM51" s="196"/>
    </row>
    <row r="52" spans="1:39" ht="19.5" customHeight="1" thickBot="1">
      <c r="A52" s="194" t="s">
        <v>47</v>
      </c>
      <c r="B52" s="195"/>
      <c r="C52" s="195"/>
      <c r="D52" s="196"/>
      <c r="E52" s="195" t="s">
        <v>102</v>
      </c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6"/>
      <c r="AH52" s="126" t="s">
        <v>66</v>
      </c>
      <c r="AI52" s="127"/>
      <c r="AJ52" s="206" t="s">
        <v>66</v>
      </c>
      <c r="AK52" s="206"/>
      <c r="AL52" s="206"/>
      <c r="AM52" s="207"/>
    </row>
    <row r="53" spans="1:39" ht="17.25" customHeight="1" thickBot="1">
      <c r="A53" s="191" t="s">
        <v>9</v>
      </c>
      <c r="B53" s="192"/>
      <c r="C53" s="192"/>
      <c r="D53" s="193"/>
      <c r="E53" s="145" t="s">
        <v>111</v>
      </c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6"/>
    </row>
    <row r="54" spans="1:39" ht="10.5" customHeight="1">
      <c r="A54" s="20"/>
      <c r="B54" s="23"/>
      <c r="C54" s="23"/>
      <c r="D54" s="23"/>
      <c r="E54" s="23"/>
      <c r="F54" s="23"/>
      <c r="G54" s="23"/>
      <c r="H54" s="23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</row>
    <row r="55" spans="1:39" ht="15.75" customHeight="1">
      <c r="A55" s="20"/>
      <c r="B55" s="176" t="s">
        <v>103</v>
      </c>
      <c r="C55" s="176"/>
      <c r="D55" s="176"/>
      <c r="E55" s="176"/>
      <c r="F55" s="176"/>
      <c r="G55" s="176"/>
      <c r="H55" s="176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</row>
    <row r="56" spans="1:39" ht="15.75" customHeight="1">
      <c r="A56" s="20"/>
      <c r="B56" s="176" t="s">
        <v>104</v>
      </c>
      <c r="C56" s="176"/>
      <c r="D56" s="176"/>
      <c r="E56" s="176"/>
      <c r="F56" s="176"/>
      <c r="G56" s="176"/>
      <c r="H56" s="176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</row>
    <row r="57" spans="1:39" ht="8.25" customHeight="1">
      <c r="A57" s="20"/>
      <c r="B57" s="23"/>
      <c r="C57" s="23"/>
      <c r="D57" s="23"/>
      <c r="E57" s="23"/>
      <c r="F57" s="23"/>
      <c r="G57" s="23"/>
      <c r="H57" s="23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</row>
    <row r="58" spans="1:32" ht="15.75" customHeight="1" thickBot="1">
      <c r="A58" s="20"/>
      <c r="B58" s="20" t="s">
        <v>85</v>
      </c>
      <c r="C58" s="20"/>
      <c r="D58" s="20"/>
      <c r="E58" s="20"/>
      <c r="F58" s="4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19"/>
      <c r="AF58" s="19"/>
    </row>
    <row r="59" spans="1:39" ht="21" customHeight="1" thickBot="1">
      <c r="A59" s="191" t="s">
        <v>22</v>
      </c>
      <c r="B59" s="192"/>
      <c r="C59" s="192"/>
      <c r="D59" s="193"/>
      <c r="E59" s="194" t="s">
        <v>7</v>
      </c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6"/>
      <c r="AH59" s="194" t="s">
        <v>8</v>
      </c>
      <c r="AI59" s="195"/>
      <c r="AJ59" s="195"/>
      <c r="AK59" s="195"/>
      <c r="AL59" s="195"/>
      <c r="AM59" s="196"/>
    </row>
    <row r="60" spans="1:39" ht="27.75" customHeight="1" thickBot="1">
      <c r="A60" s="191" t="s">
        <v>9</v>
      </c>
      <c r="B60" s="192"/>
      <c r="C60" s="192"/>
      <c r="D60" s="193"/>
      <c r="E60" s="144" t="s">
        <v>112</v>
      </c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6"/>
    </row>
    <row r="61" spans="1:39" ht="15.75" customHeight="1">
      <c r="A61" s="20"/>
      <c r="B61" s="23"/>
      <c r="C61" s="23"/>
      <c r="D61" s="23"/>
      <c r="E61" s="23"/>
      <c r="F61" s="23"/>
      <c r="G61" s="23"/>
      <c r="H61" s="23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</row>
    <row r="62" spans="1:39" ht="15.75" customHeight="1">
      <c r="A62" s="20"/>
      <c r="B62" s="189" t="s">
        <v>114</v>
      </c>
      <c r="C62" s="189"/>
      <c r="D62" s="189"/>
      <c r="E62" s="189"/>
      <c r="F62" s="189"/>
      <c r="G62" s="189"/>
      <c r="H62" s="189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</row>
    <row r="63" spans="1:39" ht="15.75" customHeight="1">
      <c r="A63" s="20"/>
      <c r="B63" s="176" t="s">
        <v>113</v>
      </c>
      <c r="C63" s="176"/>
      <c r="D63" s="176"/>
      <c r="E63" s="176"/>
      <c r="F63" s="176"/>
      <c r="G63" s="176"/>
      <c r="H63" s="176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</row>
    <row r="64" spans="1:39" ht="12.75" customHeight="1">
      <c r="A64" s="20"/>
      <c r="B64" s="23"/>
      <c r="C64" s="23"/>
      <c r="D64" s="23"/>
      <c r="E64" s="23"/>
      <c r="F64" s="23"/>
      <c r="G64" s="23"/>
      <c r="H64" s="23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</row>
    <row r="65" spans="1:39" ht="15.75" customHeight="1">
      <c r="A65" s="20"/>
      <c r="B65" s="23" t="s">
        <v>12</v>
      </c>
      <c r="C65" s="23"/>
      <c r="D65" s="23"/>
      <c r="E65" s="23"/>
      <c r="F65" s="23"/>
      <c r="G65" s="23"/>
      <c r="H65" s="23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</row>
    <row r="66" spans="1:39" ht="16.5" customHeight="1">
      <c r="A66" s="20"/>
      <c r="B66" s="20" t="s">
        <v>11</v>
      </c>
      <c r="D66" s="23"/>
      <c r="E66" s="23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</row>
    <row r="67" spans="1:36" ht="15.75" customHeight="1">
      <c r="A67" s="20"/>
      <c r="B67" s="20" t="s">
        <v>10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</row>
    <row r="68" spans="1:39" ht="12.75" customHeight="1">
      <c r="A68" s="20"/>
      <c r="B68" s="23"/>
      <c r="C68" s="23"/>
      <c r="D68" s="23"/>
      <c r="E68" s="23"/>
      <c r="F68" s="23"/>
      <c r="G68" s="23"/>
      <c r="H68" s="23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</row>
    <row r="69" spans="1:39" ht="15.75" customHeight="1">
      <c r="A69" s="20"/>
      <c r="B69" s="175" t="s">
        <v>42</v>
      </c>
      <c r="C69" s="175"/>
      <c r="D69" s="175"/>
      <c r="E69" s="175"/>
      <c r="F69" s="175"/>
      <c r="G69" s="175"/>
      <c r="H69" s="175"/>
      <c r="I69" s="175"/>
      <c r="J69" s="22"/>
      <c r="K69" s="22"/>
      <c r="L69" s="22"/>
      <c r="M69" s="22"/>
      <c r="N69" s="172" t="s">
        <v>4</v>
      </c>
      <c r="O69" s="172"/>
      <c r="P69" s="172"/>
      <c r="Q69" s="172"/>
      <c r="R69" s="172"/>
      <c r="S69" s="172"/>
      <c r="T69" s="22"/>
      <c r="V69" s="24" t="s">
        <v>67</v>
      </c>
      <c r="W69" s="24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</row>
    <row r="70" spans="1:39" ht="15.75" customHeight="1">
      <c r="A70" s="20"/>
      <c r="B70" s="175"/>
      <c r="C70" s="175"/>
      <c r="D70" s="175"/>
      <c r="E70" s="175"/>
      <c r="F70" s="175"/>
      <c r="G70" s="175"/>
      <c r="H70" s="175"/>
      <c r="I70" s="175"/>
      <c r="J70" s="22"/>
      <c r="K70" s="22"/>
      <c r="L70" s="22"/>
      <c r="M70" s="22"/>
      <c r="N70" s="24" t="s">
        <v>23</v>
      </c>
      <c r="O70" s="24"/>
      <c r="P70" s="24"/>
      <c r="Q70" s="24"/>
      <c r="R70" s="24"/>
      <c r="S70" s="22"/>
      <c r="T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</row>
    <row r="71" spans="1:32" ht="15.75" customHeight="1">
      <c r="A71" s="20"/>
      <c r="B71" s="175"/>
      <c r="C71" s="175"/>
      <c r="D71" s="175"/>
      <c r="E71" s="175"/>
      <c r="F71" s="175"/>
      <c r="G71" s="175"/>
      <c r="H71" s="175"/>
      <c r="I71" s="175"/>
      <c r="J71" s="24"/>
      <c r="K71" s="24"/>
      <c r="L71" s="24"/>
      <c r="M71" s="24"/>
      <c r="N71" s="22"/>
      <c r="O71" s="19"/>
      <c r="P71" s="170" t="s">
        <v>24</v>
      </c>
      <c r="Q71" s="170"/>
      <c r="R71" s="170"/>
      <c r="S71" s="19"/>
      <c r="V71" s="24" t="s">
        <v>68</v>
      </c>
      <c r="W71" s="24"/>
      <c r="X71" s="19"/>
      <c r="Y71" s="19"/>
      <c r="Z71" s="19"/>
      <c r="AA71" s="19"/>
      <c r="AB71" s="19"/>
      <c r="AC71" s="19"/>
      <c r="AD71" s="19"/>
      <c r="AE71" s="19"/>
      <c r="AF71" s="19"/>
    </row>
    <row r="72" spans="1:34" ht="18.75">
      <c r="A72" s="20"/>
      <c r="B72" s="175"/>
      <c r="C72" s="175"/>
      <c r="D72" s="175"/>
      <c r="E72" s="175"/>
      <c r="F72" s="175"/>
      <c r="G72" s="175"/>
      <c r="H72" s="175"/>
      <c r="I72" s="175"/>
      <c r="J72" s="24"/>
      <c r="K72" s="24"/>
      <c r="L72" s="24"/>
      <c r="M72" s="24"/>
      <c r="N72" s="22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H72" s="9"/>
    </row>
    <row r="73" spans="1:32" ht="12.75" customHeight="1">
      <c r="A73" s="20"/>
      <c r="B73" s="20"/>
      <c r="C73" s="20"/>
      <c r="D73" s="20"/>
      <c r="E73" s="20"/>
      <c r="F73" s="21"/>
      <c r="G73" s="24"/>
      <c r="H73" s="24"/>
      <c r="I73" s="22"/>
      <c r="J73" s="24"/>
      <c r="K73" s="24"/>
      <c r="L73" s="24"/>
      <c r="M73" s="24"/>
      <c r="N73" s="22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</row>
    <row r="74" ht="18.75">
      <c r="AH74" s="9"/>
    </row>
  </sheetData>
  <sheetProtection/>
  <mergeCells count="121">
    <mergeCell ref="B44:B46"/>
    <mergeCell ref="E60:AM60"/>
    <mergeCell ref="E51:AG51"/>
    <mergeCell ref="E52:AG52"/>
    <mergeCell ref="E53:AM53"/>
    <mergeCell ref="AJ51:AM51"/>
    <mergeCell ref="AJ52:AM52"/>
    <mergeCell ref="B55:H55"/>
    <mergeCell ref="A51:D51"/>
    <mergeCell ref="A52:D52"/>
    <mergeCell ref="A53:D53"/>
    <mergeCell ref="AD43:AM43"/>
    <mergeCell ref="J44:R44"/>
    <mergeCell ref="V44:AA44"/>
    <mergeCell ref="AD44:AM44"/>
    <mergeCell ref="A44:A46"/>
    <mergeCell ref="A48:T49"/>
    <mergeCell ref="B47:AE47"/>
    <mergeCell ref="F14:F15"/>
    <mergeCell ref="B41:R41"/>
    <mergeCell ref="I14:I15"/>
    <mergeCell ref="S42:Y42"/>
    <mergeCell ref="AD45:AM45"/>
    <mergeCell ref="AD46:AM46"/>
    <mergeCell ref="V14:Y14"/>
    <mergeCell ref="S14:S15"/>
    <mergeCell ref="AH59:AM59"/>
    <mergeCell ref="E13:E15"/>
    <mergeCell ref="F13:I13"/>
    <mergeCell ref="T14:T15"/>
    <mergeCell ref="AE14:AK14"/>
    <mergeCell ref="J14:J15"/>
    <mergeCell ref="U36:U37"/>
    <mergeCell ref="M36:R36"/>
    <mergeCell ref="S36:S37"/>
    <mergeCell ref="AD36:AD37"/>
    <mergeCell ref="B63:H63"/>
    <mergeCell ref="A1:B1"/>
    <mergeCell ref="A2:B2"/>
    <mergeCell ref="B62:H62"/>
    <mergeCell ref="D13:D15"/>
    <mergeCell ref="A3:B3"/>
    <mergeCell ref="A4:B4"/>
    <mergeCell ref="A59:D59"/>
    <mergeCell ref="A60:D60"/>
    <mergeCell ref="E59:AG59"/>
    <mergeCell ref="A12:A15"/>
    <mergeCell ref="C12:C15"/>
    <mergeCell ref="G36:G37"/>
    <mergeCell ref="AN12:AN15"/>
    <mergeCell ref="H14:H15"/>
    <mergeCell ref="AB42:AK42"/>
    <mergeCell ref="L14:L15"/>
    <mergeCell ref="AB41:AK41"/>
    <mergeCell ref="H36:H37"/>
    <mergeCell ref="B42:R42"/>
    <mergeCell ref="P71:R71"/>
    <mergeCell ref="AB14:AB15"/>
    <mergeCell ref="M15:O15"/>
    <mergeCell ref="N69:S69"/>
    <mergeCell ref="B39:C39"/>
    <mergeCell ref="B69:I72"/>
    <mergeCell ref="F36:F37"/>
    <mergeCell ref="B56:H56"/>
    <mergeCell ref="K14:K15"/>
    <mergeCell ref="AB36:AB37"/>
    <mergeCell ref="B12:B15"/>
    <mergeCell ref="J13:R13"/>
    <mergeCell ref="AG15:AI15"/>
    <mergeCell ref="J12:AA12"/>
    <mergeCell ref="S13:AA13"/>
    <mergeCell ref="AB13:AM13"/>
    <mergeCell ref="AD14:AD15"/>
    <mergeCell ref="AC14:AC15"/>
    <mergeCell ref="U14:U15"/>
    <mergeCell ref="G14:G15"/>
    <mergeCell ref="AG6:AM6"/>
    <mergeCell ref="AB34:AM34"/>
    <mergeCell ref="AH3:AM3"/>
    <mergeCell ref="M14:R14"/>
    <mergeCell ref="AC10:AE10"/>
    <mergeCell ref="L10:Q10"/>
    <mergeCell ref="T10:W10"/>
    <mergeCell ref="H6:L6"/>
    <mergeCell ref="AG11:AK11"/>
    <mergeCell ref="D12:I12"/>
    <mergeCell ref="G11:I11"/>
    <mergeCell ref="AB12:AM12"/>
    <mergeCell ref="G1:Y1"/>
    <mergeCell ref="H3:R3"/>
    <mergeCell ref="V3:X3"/>
    <mergeCell ref="S3:U3"/>
    <mergeCell ref="M7:X7"/>
    <mergeCell ref="O11:P11"/>
    <mergeCell ref="H5:I5"/>
    <mergeCell ref="L5:X5"/>
    <mergeCell ref="M6:X6"/>
    <mergeCell ref="S11:AE11"/>
    <mergeCell ref="A34:A37"/>
    <mergeCell ref="B34:B37"/>
    <mergeCell ref="C34:C37"/>
    <mergeCell ref="D34:I34"/>
    <mergeCell ref="J34:AA34"/>
    <mergeCell ref="I36:I37"/>
    <mergeCell ref="V36:Y36"/>
    <mergeCell ref="M37:O37"/>
    <mergeCell ref="D35:D37"/>
    <mergeCell ref="E35:E37"/>
    <mergeCell ref="F35:I35"/>
    <mergeCell ref="J35:R35"/>
    <mergeCell ref="S35:AA35"/>
    <mergeCell ref="AB35:AM35"/>
    <mergeCell ref="AE36:AK36"/>
    <mergeCell ref="AG37:AI37"/>
    <mergeCell ref="J36:J37"/>
    <mergeCell ref="AC36:AC37"/>
    <mergeCell ref="L36:L37"/>
    <mergeCell ref="T36:T37"/>
    <mergeCell ref="K36:K37"/>
    <mergeCell ref="S41:Y41"/>
    <mergeCell ref="AN34:AN37"/>
  </mergeCells>
  <printOptions/>
  <pageMargins left="0.2755905511811024" right="0.2755905511811024" top="0.5905511811023623" bottom="0.1968503937007874" header="0.31496062992125984" footer="0.31496062992125984"/>
  <pageSetup horizontalDpi="600" verticalDpi="600" orientation="landscape" paperSize="9" scale="51" r:id="rId1"/>
  <rowBreaks count="1" manualBreakCount="1">
    <brk id="33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s-106</cp:lastModifiedBy>
  <cp:lastPrinted>2023-05-22T06:54:02Z</cp:lastPrinted>
  <dcterms:created xsi:type="dcterms:W3CDTF">1996-10-08T23:32:33Z</dcterms:created>
  <dcterms:modified xsi:type="dcterms:W3CDTF">2023-05-22T06:58:39Z</dcterms:modified>
  <cp:category/>
  <cp:version/>
  <cp:contentType/>
  <cp:contentStatus/>
</cp:coreProperties>
</file>