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490" windowHeight="7080" activeTab="3"/>
  </bookViews>
  <sheets>
    <sheet name="1 КУРС" sheetId="1" r:id="rId1"/>
    <sheet name="2 КУРС" sheetId="2" r:id="rId2"/>
    <sheet name="3 КУРС " sheetId="3" r:id="rId3"/>
    <sheet name="4 КУРС" sheetId="4" r:id="rId4"/>
  </sheets>
  <definedNames>
    <definedName name="_xlnm.Print_Area" localSheetId="0">'1 КУРС'!$A$1:$K$36</definedName>
    <definedName name="_xlnm.Print_Area" localSheetId="1">'2 КУРС'!$A$1:$K$36</definedName>
    <definedName name="_xlnm.Print_Area" localSheetId="2">'3 КУРС '!$A$1:$J$30</definedName>
    <definedName name="_xlnm.Print_Area" localSheetId="3">'4 КУРС'!$A$1:$F$31</definedName>
  </definedNames>
  <calcPr fullCalcOnLoad="1"/>
</workbook>
</file>

<file path=xl/sharedStrings.xml><?xml version="1.0" encoding="utf-8"?>
<sst xmlns="http://schemas.openxmlformats.org/spreadsheetml/2006/main" count="317" uniqueCount="134">
  <si>
    <t>ПОНЕДЕЛЬНИК</t>
  </si>
  <si>
    <t>ВТОРНИК</t>
  </si>
  <si>
    <t>СРЕДА</t>
  </si>
  <si>
    <t>ЧЕТВЕРГ</t>
  </si>
  <si>
    <t>ПЯТНИЦА</t>
  </si>
  <si>
    <t xml:space="preserve">ДЕКАН </t>
  </si>
  <si>
    <t>ЭК-11</t>
  </si>
  <si>
    <t>ПМ-11</t>
  </si>
  <si>
    <t>ПМ-31</t>
  </si>
  <si>
    <t>ПОНЕД</t>
  </si>
  <si>
    <t>О.А. КОТЛОВСКИЙ</t>
  </si>
  <si>
    <t>Ф-11</t>
  </si>
  <si>
    <t>ФИ-11</t>
  </si>
  <si>
    <t>ФМ-11</t>
  </si>
  <si>
    <t>Ф-31</t>
  </si>
  <si>
    <t>ФИ-31</t>
  </si>
  <si>
    <t>ФМ-31</t>
  </si>
  <si>
    <t>Учреждение образования 
"Брестский государственный университет имени А.С. Пушкина"
Исторический факультет</t>
  </si>
  <si>
    <t>Е.А. Бурик</t>
  </si>
  <si>
    <t xml:space="preserve">ФИЗИЧЕСКАЯ КУЛЬТУРА </t>
  </si>
  <si>
    <t>ИА-1, группа "Г" 20</t>
  </si>
  <si>
    <t>ИП-1, группа "Б" 20</t>
  </si>
  <si>
    <t>ИР-1, группа "В" 20</t>
  </si>
  <si>
    <t>ВСПОМОГАТЕЛЬНЫЕ ИСТОРИЧЕСКИЕ ДИСЦИПЛИНЫ (ЛК) ст. преп. Пилипович В.Ю.</t>
  </si>
  <si>
    <t>АРХЕОЛОГИЯ (ЛК) 
доц. Башков А.А.</t>
  </si>
  <si>
    <t>ПЕДАГОГИКА (ЛК)                                                ст. преп. Калиновская И.П.</t>
  </si>
  <si>
    <t>ПСИХОЛОГИЯ (ЛК) 
доц. Синюк Д.Э.</t>
  </si>
  <si>
    <t>ОСНОВЫ ГЕОПОЛИТИКИ (ЛК) доц. Розенблат Е.С.</t>
  </si>
  <si>
    <t>ИСТОРИЯ РЕЛИГИЙ (ЛК) 
доц. Свирид А.Н.</t>
  </si>
  <si>
    <t>ИСТОРИЯ ЮЖНЫХ И ЗАПАДНЫХ СЛАВЯН (ЛК) проф. Вабищевич А.Н.</t>
  </si>
  <si>
    <t>ИОД-3, группа "А" 19</t>
  </si>
  <si>
    <t>ИА-3, группа "Б" 19</t>
  </si>
  <si>
    <t>УТВЕРЖДАЮ
Первый проректор 
                          С.А. Марзан
"____" ____________ 2018 г.</t>
  </si>
  <si>
    <t xml:space="preserve">Коваленко О.Н.                 Левонюк Л.Е.                       Бахур И.Н.                   Воробей О.Н.                Милач С.В.                     
   ИНОСТРАННЫЙ ЯЗЫК </t>
  </si>
  <si>
    <t>1 пара
8.30-9.50</t>
  </si>
  <si>
    <t>2 пара
10.05-11.25</t>
  </si>
  <si>
    <t>3 пара
11.55-13.15</t>
  </si>
  <si>
    <t>4 пара
13.30-14.50</t>
  </si>
  <si>
    <t>БЕЗОПАСНОСТЬ ЖИЗНЕДЕЯТЕЛЬНОСТИ ЧЕЛОВЕКА (ПР) 
проф. Панько С.В.</t>
  </si>
  <si>
    <t>ОСНОВЫ ПЕДАГОГИЧЕСКОГО ВЗАИМОДЕЙСТВИЯ ШКОЛЫ И СЕМЬИ (ЛК) 
ст. преп. Калиновская И.П.</t>
  </si>
  <si>
    <t>ПЕДАГОГИКА (ПР)                                                ст. преп. Шиманчик М.С.</t>
  </si>
  <si>
    <t>ПСИХОЛОГИЯ (ПР) 
преп. Гузюк Е.А.</t>
  </si>
  <si>
    <t>БЕЗОПАСНОСТЬ ЖИЗНЕДЕЯТЕЛЬНОСТИ ЧЕЛОВЕКА (ПР) 
преп. Саваневская Е.Н.</t>
  </si>
  <si>
    <t>5 пара
15.00-16.30</t>
  </si>
  <si>
    <t>ИСТОРИЯ БЕЛАРУСИ (ПР) преп. Чуль Р.В.</t>
  </si>
  <si>
    <t>ИСТОРИЯ РОССИИ И УКРАИНЫ (ЛК) 
доц. Никитенкова Л.П.</t>
  </si>
  <si>
    <t>ТЕОРЕТИЧЕСКИЕ ОСНОВЫ АРХЕОЛОГИИ (ПР) 
доц. Башков А.А.</t>
  </si>
  <si>
    <t>ИСТОРИОГРАФИЯ АРХЕОЛОГИИ БЕЛАРУСИ (ЛК) доц. Башков А.А.</t>
  </si>
  <si>
    <t>ОСНОВЫ КОНСЕРВАЦИИ И РЕСТАВРАЦИИ … (ЛК) доц. Басов С.В.</t>
  </si>
  <si>
    <t>ИСТОРИЯ НОВЕЙШЕГО ВРЕМЕНИ (ЛК)
 доц. Бодак А.Ю.</t>
  </si>
  <si>
    <t>ОСН. ТЕНДЕНЦИИ РАЗВИТИЯ СТРАН АЗИИ И АФРИКИ (ЛК) 
доц. Харичкова Л.В.</t>
  </si>
  <si>
    <t>ИСТОРИЯ НОВЕЙШЕГО ВРЕМЕНИ (ПР) 
доц. Бодак А.Ю.</t>
  </si>
  <si>
    <t>ПРОБЛЕМЫ СОЦИОКУЛЬТУРНОГО РАЗВИТИЯ... (ЛК) 
доц. Бодак А.Ю.</t>
  </si>
  <si>
    <t>ИСТОРИЯ СВОБОДОМЫСЛИЯ И АТЕИЗМА (ЛК) 
ст. преп. Самосюк Н.В.</t>
  </si>
  <si>
    <t>ИП-3, группа "В" 16</t>
  </si>
  <si>
    <t>ИР-3, группа "Г" 14</t>
  </si>
  <si>
    <t>ИОД-2, группа "А" 21</t>
  </si>
  <si>
    <t>ИОД-1, группа "А" 23</t>
  </si>
  <si>
    <t>ИСТОРИЯ ДРЕВНЕГО МИРА (ЛК) доц. Харичкова Л.В.</t>
  </si>
  <si>
    <t>ИСТОРИЯ БЕЛАРУСИ (ЛК) проф. Зданович В.В.</t>
  </si>
  <si>
    <t xml:space="preserve"> </t>
  </si>
  <si>
    <t>ИСТОРИЯ ПОЛИТИЧЕСКИХ УЧЕНИЙ (ЛК) доц. Лысюк А.И.</t>
  </si>
  <si>
    <t>МЕТОДОЛОГИЯ И МЕТОДЫ ПОЛИТ. АНАЛИЗА (ЛК) 
доц. Лысюк А.И.</t>
  </si>
  <si>
    <t>АРХЕОЛОГИЯ СОПРЕДЕЛЬНЫХ СТРАН (ЛК) доц. Башков А.А.</t>
  </si>
  <si>
    <t>ИА-2, группа "Г" 19</t>
  </si>
  <si>
    <t>ИП-2, группа "Б" 20</t>
  </si>
  <si>
    <t>ИР-2, группа "В" 20</t>
  </si>
  <si>
    <t>5 пара
15.00-16.20</t>
  </si>
  <si>
    <t>ИНФОРМАЦИОННЫЕ ТЕХНОЛОГИИ (ЛК) доц. Гринько А.П.</t>
  </si>
  <si>
    <t>ПЕДАГОГИКА (ЛБ)                                                ст. преп. Шиманчик М.С.</t>
  </si>
  <si>
    <t>ПРАВА ЧЕЛОВЕКА В СИСТЕМЕ МЕЖДУНАРОДНЫХ ОТНОШЕНИЙ (ПР) 
доц. Северин Э.Н.</t>
  </si>
  <si>
    <t>ОСН. ТЕНДЕНЦИИ РАЗВИТИЯ СТРАН АЗИИ И АФРИКИ (ПР) 
доц. Харичкова Л.В.</t>
  </si>
  <si>
    <t>ВЕЛИКАЯ ОТЕЧЕСТВЕННАЯ ВОЙНА... (ПР) 
ст. преп. Харченко О.П.</t>
  </si>
  <si>
    <t>ИСТОРИЯ НАЦИОНАЛЬНЫХ МЕНЬШИНСТВ БЕЛАРУСИ (ЛК) доц. Розенблат Е.С.</t>
  </si>
  <si>
    <t>ВЕЛИКАЯ ОТЕЧЕСТВЕННАЯ ВОЙНА СОВЕТСКОГО НАРОДА (ЛК) проф. Зданович В.В.</t>
  </si>
  <si>
    <t>РЕЛИГИОВЕДЕНИЕ (ЛК)
 доц. Лагуновская Е.А.</t>
  </si>
  <si>
    <t>НОВАЯ И НОВЕЙШАЯ ИСТОРИЯ СТРАН АЗИИ И АФРИКИ (ЛК)
 доц Посохина Г.И.</t>
  </si>
  <si>
    <t>ИСТОРИЯ БЕЛАРУСИ (ЛК) доц. Гарбуль П.И.</t>
  </si>
  <si>
    <t>ИСТОРИЯ ВОСТОЧНЫХ СЛАВЯН (ПР) ст. преп. Самосюк Н.В.</t>
  </si>
  <si>
    <t>ВСПОМОГАТЕЛЬНЫЕ ИСТОРИЧЕСКИЕ ДИСЦИПЛИНЫ    (ПР) ст. преп. Пилипович В.Ю.</t>
  </si>
  <si>
    <t>ИСТОРИЯ БЕЛАРУСИ (ПР) доц. Гарбуль П.И.</t>
  </si>
  <si>
    <t>ПРОБЛЕМЫ СОЦИОКУЛЬТУРНОГО РАЗВИТИЯ... (ПР) 
доц. Бодак А.Ю.</t>
  </si>
  <si>
    <t>ИСТОРИЯ ГОРОДА БРЕСТА (ПР) доц. Гарбуль П.И.</t>
  </si>
  <si>
    <t>ИСТОРИЯ ХРИСТИАНСТВА (ЛК) доц. Свирид А.Н.</t>
  </si>
  <si>
    <t>НОВАЯ И НОВЕЙШАЯ ИСТОРИЯ СТРАН АЗИИ И АФРИКИ (ПР)
 доц Посохина Г.И.</t>
  </si>
  <si>
    <t>ИСТОРИЯ НОВЕЙШЕГО ВРЕМЕНИ (ПР) 
доц. Посохина Г.И.</t>
  </si>
  <si>
    <t>УНИАТСКАЯ ЦЕРКОВЬ В БЕЛАРУСИ (ЛК) 
доц. Свирид А.Н.</t>
  </si>
  <si>
    <t>ИНФОРМАЦИОННЫЕ ТЕХНОЛОГИИ (ЛБ)
доц. Гринько П.И. ауд. 314, 
преп. Сохор И.Р. Ауд. 312</t>
  </si>
  <si>
    <t>ИНФОРМАЦИОННЫЕ ТЕХНОЛОГИИ (ЛБ)
преп. Багаль Е.А. ауд. 310, 
преп. Сохор И.Р. Ауд. 312</t>
  </si>
  <si>
    <t>ИНФОРМАЦИОННЫЕ ТЕХНОЛОГИИ (ЛБ)
преп. Багаль Е.А. ауд. 314, 
преп. Сохор И.Р. ауд. 312</t>
  </si>
  <si>
    <t xml:space="preserve">ИСТОРИЯ ВНЕШНЕЙ ПОЛИТИКИ РЕСПУБЛИКИ БЕЛАРУСЬ (ЛК) доц. Бурик Е.А. </t>
  </si>
  <si>
    <t>ВЕЛИКАЯ ОТЕЧЕСТВЕННАЯ ВОЙНА... (ПР) 
проф. Зданович В.В..</t>
  </si>
  <si>
    <t>АРХИВОВЕДЕНИЕ И МУЗЕЕВЕДЕНИЕ (ПР)
 ст. преп. Харченко О.П.</t>
  </si>
  <si>
    <t>ИСТОРИЯ ВОСТОЧНЫХ СЛАВЯН (ПР)
 доц. Никитенкова Л.П.</t>
  </si>
  <si>
    <t>СРЕДНЕВЕКОВАЯ ЗАПАДНОЕВРОПЕЙСКАЯ ЛИТЕРАТУРА (ЛК)
 доц. Милач Т.М.</t>
  </si>
  <si>
    <t>ИСТОРИЯ БЕЛАРУСИ (ЛК) 
проф. Зданович В.В..</t>
  </si>
  <si>
    <t>ИСТОРИЯ РОССИИ И УКРАИНЫ (ПР) 
доц. Никитенкова Л.П.</t>
  </si>
  <si>
    <t>СОЦИАЛЬНО-КУЛЬТУРНАЯ АНТРОПОЛОГИЯ (ПР) 
ст. преп. Самосюк Н.В.</t>
  </si>
  <si>
    <t xml:space="preserve">ИСТОРИЯ РЕЛИГИЙ РОДОПЛЕМЕННЫХ ОБЩЕСТВ (ЛК)  ст. преп. Самосюк Н.В.
</t>
  </si>
  <si>
    <t>ИСТОРИЯ БЕЛАРУСИ (ЛК) 
доц. Савчук Т.П.</t>
  </si>
  <si>
    <t>КОНФЕССИИ В БЕЛАРУСИ (ЛК) ст. преп. Занько Е.Ю.</t>
  </si>
  <si>
    <t xml:space="preserve">ОСНОВЫ ПЕДАГОГИЧЕСКОГО ВЗАИМОДЕЙСТВИЯ ШКОЛЫ И СЕМЬИ (ЛК) 
ст. преп. Калиновская И.П. </t>
  </si>
  <si>
    <t>ИСТОРИЯ МИРОВОЙ КУЛЬТУРЫ (ЛК) ст. преп. Занько Е.Ю.</t>
  </si>
  <si>
    <t>ИСТОРИОГРАФИЯ МИРОВОЙ И ОТЕЧЕСТВЕННОЙ ИСТОРИИ (ПР) проф. Шевчук И.И.</t>
  </si>
  <si>
    <t>ИСТОРИЯ НАУКИ (ЛК) проф. Шевчук И.И.</t>
  </si>
  <si>
    <t>ИСТОРИЯ МИРОВОЙ КУЛЬТУРЫ (ПР) ст. преп. Занько Е.Ю.</t>
  </si>
  <si>
    <t>ИСТОРИЯ МИРОВОЙ КУЛЬТУРЫ (ЛК) 
ст. преп. Занько Е.Ю.</t>
  </si>
  <si>
    <t>ИиОД-4, группа "А" 20</t>
  </si>
  <si>
    <t>СУББОТА</t>
  </si>
  <si>
    <t>Декан</t>
  </si>
  <si>
    <t>ИСТОРИЯ КУЛЬТУРЫ БЕЛАРУСИ (ЛК) 
проф. Вабищевич А.Н.</t>
  </si>
  <si>
    <t>ИСТОРИЯ ДРЕВНЕГО МИРА (ПР) доц. Харичкова Л.В.</t>
  </si>
  <si>
    <t>СРЕДНЕВЕКОВАЯ ЗАПАДНОЕВРОПЕЙСКАЯ ЛИТЕРАТУРА (ПР)
 доц. Милач Т.М.</t>
  </si>
  <si>
    <t>РЕЛИГИОВЕДЕНИЕ (ПР)
 доц. Лагуновская Е.А.</t>
  </si>
  <si>
    <t>КУЛЬТУРА АНТИЧНОСТИ (ПР) доц. Харичкова</t>
  </si>
  <si>
    <t>ИСТОРИЯ НАЦИОНАЛЬНЫХ МЕНЬШИНСТВ БЕЛАРУСИ (ПР) доц. Розенблат Е.С.</t>
  </si>
  <si>
    <t>КРАЕВЕДЕНИЕ И ЭТНОЛОГИЯ БЕЛАРУСИ (ЛК) ст. преп. Пилипович В.Ю.</t>
  </si>
  <si>
    <t>ПСИХОЛОГИЯ (ПР) 
ст. преп. Гузюк Е.А.</t>
  </si>
  <si>
    <t>ИСТОРИЯ ДРЕВНИХ ЦИВИЛИЗАЦИЙ (ПР) доц. Харичкова Л.В.</t>
  </si>
  <si>
    <t>ОСНОВЫ ГЕОПОЛИТИКИ (ПР) доц. Розенблат Е.С.</t>
  </si>
  <si>
    <t>ИСТОРИЯ НОВОГО ВРЕМЕНИ (ЛК) доц. Посохина Г.И.</t>
  </si>
  <si>
    <t>ИСТОРИЯ НОВОГО ВРЕМЕНИ (ПР)
 доц. Посохина Г.И.</t>
  </si>
  <si>
    <t>ИСТОРИЯ НОВОГО ВРЕМЕНИ (ПР) 
доц. Посохина Г.И.</t>
  </si>
  <si>
    <t>АКТ. ПРОБЛЕМЫ НОВОЙ И НОВЕЙШЕЙ ИСТОРИИ СТРАН АЗИИ И АФРИКИ (ЛК) доц. Харичкова Л.В.</t>
  </si>
  <si>
    <t>КУЛЬТУРА АНТИЧНОСТИ (ПР) доц. Харичкова Л.В.</t>
  </si>
  <si>
    <t>РЕЛИГИОЗНАЯ ЖИЗНЬ РИМСКОЙ ИМПЕРИИ (ЛК) доц. Харичкова Л.В.</t>
  </si>
  <si>
    <t>АРХИВОВЕДЕНИЕ И МУЗЕЕВЕДЕНИЕ (ЛК) проф. Шевчук И.И.</t>
  </si>
  <si>
    <t>ПСИХОЛОГИЯ И ФИЛОСОФИЯ РЕЛИГИИ (ЛК) ст. преп. Самосюк Н.В.</t>
  </si>
  <si>
    <t>ИСТОРИОГРАФИЯ АРХЕОЛОГИИ БЕЛАРУСИ (ПР) доц. Башков А.А.</t>
  </si>
  <si>
    <t>ОХРАНА ПАМЯТНИКОВ ИСТОРИ И КУЛЬТУРЫ БЕЛАРУСИ (ЛК) проф. Вабищевич А.Н.</t>
  </si>
  <si>
    <t>ОХРАНА ПАМЯТНИКОВ ИСТОРИ И КУЛЬТУРЫ БЕЛАРУСИ (ПР) проф. Вабищевич А.Н.</t>
  </si>
  <si>
    <t>ИСТОРИЯ ЮЖНЫХ И ЗАПАДНЫХ СЛАВЯН (ПР) ст. преп. Занько Е.Ю.</t>
  </si>
  <si>
    <t>КУЛЬТУРА АНТИЧНОСТИ (ПР) доц. Харичкова л.в.</t>
  </si>
  <si>
    <t>ИСТОРИЯ БЕЛАРУСИ (ПР) 
преп. Чуль Р.В.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</si>
</sst>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d\-mmm\-yyyy"/>
    <numFmt numFmtId="199" formatCode="\d\-\m\m\m\-\y\y\y\y"/>
    <numFmt numFmtId="200" formatCode="[$€-2]\ ###,000_);[Red]\([$€-2]\ ###,000\)"/>
    <numFmt numFmtId="201" formatCode="[$-423]d\ mmmm\ yyyy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7"/>
      <name val="Arial Cyr"/>
      <family val="0"/>
    </font>
    <font>
      <b/>
      <sz val="18"/>
      <name val="Times New Roman Cyr"/>
      <family val="0"/>
    </font>
    <font>
      <b/>
      <sz val="16"/>
      <name val="Arial Black"/>
      <family val="2"/>
    </font>
    <font>
      <b/>
      <sz val="9"/>
      <name val="Arial Black"/>
      <family val="2"/>
    </font>
    <font>
      <sz val="16"/>
      <name val="Arial Black"/>
      <family val="2"/>
    </font>
    <font>
      <b/>
      <sz val="17"/>
      <name val="Arial Black"/>
      <family val="2"/>
    </font>
    <font>
      <b/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40"/>
      <name val="Arial Cyr"/>
      <family val="0"/>
    </font>
    <font>
      <b/>
      <sz val="24"/>
      <color indexed="17"/>
      <name val="Times New Roman"/>
      <family val="1"/>
    </font>
    <font>
      <b/>
      <sz val="16"/>
      <color indexed="10"/>
      <name val="Arial Black"/>
      <family val="2"/>
    </font>
    <font>
      <b/>
      <sz val="2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B0F0"/>
      <name val="Arial Cyr"/>
      <family val="0"/>
    </font>
    <font>
      <b/>
      <sz val="24"/>
      <color rgb="FF00B050"/>
      <name val="Times New Roman"/>
      <family val="1"/>
    </font>
    <font>
      <b/>
      <sz val="16"/>
      <color rgb="FFFF0000"/>
      <name val="Arial Black"/>
      <family val="2"/>
    </font>
    <font>
      <b/>
      <sz val="2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ashed"/>
      <top style="mediumDashDot"/>
      <bottom style="double"/>
    </border>
    <border>
      <left style="mediumDashDot"/>
      <right style="dashed"/>
      <top style="dashed"/>
      <bottom style="dashed"/>
    </border>
    <border>
      <left style="mediumDashDot"/>
      <right>
        <color indexed="63"/>
      </right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ashed"/>
      <top style="medium"/>
      <bottom style="double"/>
    </border>
    <border>
      <left>
        <color indexed="63"/>
      </left>
      <right style="dashed"/>
      <top style="dashed"/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medium"/>
      <bottom style="double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double"/>
      <bottom style="thin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DashDot"/>
      <bottom style="double"/>
    </border>
    <border>
      <left>
        <color indexed="63"/>
      </left>
      <right style="dashed"/>
      <top style="mediumDashDot"/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191" fontId="4" fillId="32" borderId="14" xfId="0" applyNumberFormat="1" applyFont="1" applyFill="1" applyBorder="1" applyAlignment="1">
      <alignment horizontal="center" vertical="center" wrapText="1"/>
    </xf>
    <xf numFmtId="191" fontId="4" fillId="3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left" vertical="center"/>
    </xf>
    <xf numFmtId="191" fontId="1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 wrapText="1"/>
    </xf>
    <xf numFmtId="0" fontId="12" fillId="33" borderId="20" xfId="0" applyFont="1" applyFill="1" applyBorder="1" applyAlignment="1">
      <alignment horizontal="left" vertical="center"/>
    </xf>
    <xf numFmtId="19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191" fontId="11" fillId="32" borderId="2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91" fontId="11" fillId="32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191" fontId="19" fillId="33" borderId="10" xfId="0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191" fontId="18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191" fontId="15" fillId="34" borderId="10" xfId="0" applyNumberFormat="1" applyFont="1" applyFill="1" applyBorder="1" applyAlignment="1">
      <alignment horizontal="center" vertical="center" wrapText="1"/>
    </xf>
    <xf numFmtId="191" fontId="4" fillId="34" borderId="27" xfId="0" applyNumberFormat="1" applyFont="1" applyFill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191" fontId="15" fillId="33" borderId="15" xfId="0" applyNumberFormat="1" applyFont="1" applyFill="1" applyBorder="1" applyAlignment="1">
      <alignment horizontal="center" vertical="center" wrapText="1"/>
    </xf>
    <xf numFmtId="191" fontId="4" fillId="33" borderId="28" xfId="0" applyNumberFormat="1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191" fontId="15" fillId="34" borderId="15" xfId="0" applyNumberFormat="1" applyFont="1" applyFill="1" applyBorder="1" applyAlignment="1">
      <alignment horizontal="center" vertical="center" wrapText="1"/>
    </xf>
    <xf numFmtId="191" fontId="4" fillId="34" borderId="28" xfId="0" applyNumberFormat="1" applyFont="1" applyFill="1" applyBorder="1" applyAlignment="1">
      <alignment horizontal="center" vertical="center" wrapText="1"/>
    </xf>
    <xf numFmtId="191" fontId="4" fillId="34" borderId="1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91" fontId="20" fillId="34" borderId="10" xfId="0" applyNumberFormat="1" applyFont="1" applyFill="1" applyBorder="1" applyAlignment="1">
      <alignment horizontal="center" vertical="center" wrapText="1"/>
    </xf>
    <xf numFmtId="191" fontId="20" fillId="33" borderId="29" xfId="0" applyNumberFormat="1" applyFont="1" applyFill="1" applyBorder="1" applyAlignment="1">
      <alignment horizontal="center" vertical="center" wrapText="1"/>
    </xf>
    <xf numFmtId="191" fontId="20" fillId="33" borderId="10" xfId="0" applyNumberFormat="1" applyFont="1" applyFill="1" applyBorder="1" applyAlignment="1">
      <alignment horizontal="center" vertical="center" wrapText="1"/>
    </xf>
    <xf numFmtId="191" fontId="20" fillId="33" borderId="30" xfId="0" applyNumberFormat="1" applyFont="1" applyFill="1" applyBorder="1" applyAlignment="1">
      <alignment horizontal="center" vertical="center" wrapText="1"/>
    </xf>
    <xf numFmtId="191" fontId="20" fillId="33" borderId="15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191" fontId="20" fillId="34" borderId="1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91" fontId="4" fillId="0" borderId="24" xfId="0" applyNumberFormat="1" applyFont="1" applyFill="1" applyBorder="1" applyAlignment="1">
      <alignment horizontal="center" vertical="center" wrapText="1"/>
    </xf>
    <xf numFmtId="191" fontId="15" fillId="0" borderId="24" xfId="0" applyNumberFormat="1" applyFont="1" applyFill="1" applyBorder="1" applyAlignment="1">
      <alignment horizontal="center" vertical="center" wrapText="1"/>
    </xf>
    <xf numFmtId="191" fontId="4" fillId="0" borderId="37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191" fontId="20" fillId="33" borderId="38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vertical="center" wrapText="1"/>
    </xf>
    <xf numFmtId="191" fontId="20" fillId="34" borderId="40" xfId="0" applyNumberFormat="1" applyFont="1" applyFill="1" applyBorder="1" applyAlignment="1">
      <alignment horizontal="center" vertical="center" wrapText="1"/>
    </xf>
    <xf numFmtId="191" fontId="20" fillId="34" borderId="41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left" vertical="center"/>
    </xf>
    <xf numFmtId="191" fontId="19" fillId="35" borderId="10" xfId="0" applyNumberFormat="1" applyFont="1" applyFill="1" applyBorder="1" applyAlignment="1">
      <alignment horizontal="center" vertical="center" wrapText="1"/>
    </xf>
    <xf numFmtId="191" fontId="18" fillId="35" borderId="10" xfId="0" applyNumberFormat="1" applyFont="1" applyFill="1" applyBorder="1" applyAlignment="1">
      <alignment horizontal="center" vertical="center" wrapText="1"/>
    </xf>
    <xf numFmtId="191" fontId="6" fillId="35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10" fillId="35" borderId="20" xfId="0" applyFont="1" applyFill="1" applyBorder="1" applyAlignment="1">
      <alignment horizontal="left" vertical="center"/>
    </xf>
    <xf numFmtId="191" fontId="19" fillId="35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91" fontId="20" fillId="34" borderId="27" xfId="0" applyNumberFormat="1" applyFont="1" applyFill="1" applyBorder="1" applyAlignment="1">
      <alignment horizontal="center" vertical="center" wrapText="1"/>
    </xf>
    <xf numFmtId="191" fontId="20" fillId="33" borderId="28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91" fontId="20" fillId="34" borderId="28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91" fontId="20" fillId="33" borderId="27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187" fontId="19" fillId="0" borderId="11" xfId="6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191" fontId="19" fillId="33" borderId="0" xfId="0" applyNumberFormat="1" applyFont="1" applyFill="1" applyBorder="1" applyAlignment="1">
      <alignment horizontal="center" vertical="center" wrapText="1"/>
    </xf>
    <xf numFmtId="191" fontId="18" fillId="33" borderId="24" xfId="0" applyNumberFormat="1" applyFont="1" applyFill="1" applyBorder="1" applyAlignment="1">
      <alignment horizontal="center" vertical="center" wrapText="1"/>
    </xf>
    <xf numFmtId="191" fontId="4" fillId="33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center" vertical="center" wrapText="1"/>
    </xf>
    <xf numFmtId="191" fontId="11" fillId="32" borderId="4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191" fontId="11" fillId="32" borderId="47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 wrapText="1"/>
    </xf>
    <xf numFmtId="191" fontId="20" fillId="33" borderId="40" xfId="0" applyNumberFormat="1" applyFont="1" applyFill="1" applyBorder="1" applyAlignment="1">
      <alignment horizontal="center" vertical="center" wrapText="1"/>
    </xf>
    <xf numFmtId="191" fontId="20" fillId="33" borderId="50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/>
    </xf>
    <xf numFmtId="191" fontId="20" fillId="32" borderId="39" xfId="0" applyNumberFormat="1" applyFont="1" applyFill="1" applyBorder="1" applyAlignment="1">
      <alignment horizontal="center" vertical="center" wrapText="1"/>
    </xf>
    <xf numFmtId="191" fontId="11" fillId="32" borderId="3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91" fontId="11" fillId="32" borderId="0" xfId="0" applyNumberFormat="1" applyFont="1" applyFill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91" fontId="3" fillId="32" borderId="0" xfId="0" applyNumberFormat="1" applyFont="1" applyFill="1" applyAlignment="1">
      <alignment horizontal="center" vertical="center"/>
    </xf>
    <xf numFmtId="191" fontId="19" fillId="33" borderId="10" xfId="0" applyNumberFormat="1" applyFont="1" applyFill="1" applyBorder="1" applyAlignment="1">
      <alignment horizontal="center" vertical="center" wrapText="1"/>
    </xf>
    <xf numFmtId="191" fontId="19" fillId="35" borderId="10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191" fontId="19" fillId="35" borderId="15" xfId="0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6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91" fontId="15" fillId="34" borderId="27" xfId="0" applyNumberFormat="1" applyFont="1" applyFill="1" applyBorder="1" applyAlignment="1">
      <alignment horizontal="center" vertical="center" wrapText="1"/>
    </xf>
    <xf numFmtId="191" fontId="15" fillId="33" borderId="28" xfId="0" applyNumberFormat="1" applyFont="1" applyFill="1" applyBorder="1" applyAlignment="1">
      <alignment horizontal="center" vertical="center" wrapText="1"/>
    </xf>
    <xf numFmtId="191" fontId="15" fillId="34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191" fontId="19" fillId="33" borderId="27" xfId="0" applyNumberFormat="1" applyFont="1" applyFill="1" applyBorder="1" applyAlignment="1">
      <alignment horizontal="center" vertical="center" wrapText="1"/>
    </xf>
    <xf numFmtId="191" fontId="19" fillId="35" borderId="27" xfId="0" applyNumberFormat="1" applyFont="1" applyFill="1" applyBorder="1" applyAlignment="1">
      <alignment horizontal="center" vertical="center" wrapText="1"/>
    </xf>
    <xf numFmtId="191" fontId="19" fillId="35" borderId="28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34"/>
  <sheetViews>
    <sheetView showGridLines="0" view="pageBreakPreview" zoomScale="45" zoomScaleNormal="70" zoomScaleSheetLayoutView="45" zoomScalePageLayoutView="0" workbookViewId="0" topLeftCell="A10">
      <selection activeCell="P27" sqref="P27"/>
    </sheetView>
  </sheetViews>
  <sheetFormatPr defaultColWidth="9.00390625" defaultRowHeight="12.75"/>
  <cols>
    <col min="1" max="1" width="11.375" style="31" customWidth="1"/>
    <col min="2" max="2" width="67.375" style="2" customWidth="1"/>
    <col min="3" max="3" width="67.75390625" style="2" customWidth="1"/>
    <col min="4" max="4" width="66.875" style="2" customWidth="1"/>
    <col min="5" max="5" width="70.25390625" style="2" customWidth="1"/>
    <col min="6" max="7" width="46.375" style="2" hidden="1" customWidth="1"/>
    <col min="8" max="8" width="26.375" style="9" hidden="1" customWidth="1"/>
    <col min="9" max="10" width="26.375" style="2" hidden="1" customWidth="1"/>
    <col min="11" max="11" width="26.375" style="9" hidden="1" customWidth="1"/>
    <col min="12" max="16384" width="9.125" style="4" customWidth="1"/>
  </cols>
  <sheetData>
    <row r="1" spans="1:12" ht="124.5" customHeight="1">
      <c r="A1" s="26"/>
      <c r="B1" s="38" t="s">
        <v>17</v>
      </c>
      <c r="C1" s="38"/>
      <c r="D1" s="38"/>
      <c r="E1" s="39" t="s">
        <v>32</v>
      </c>
      <c r="F1" s="19"/>
      <c r="H1" s="19"/>
      <c r="I1" s="19"/>
      <c r="L1" s="13"/>
    </row>
    <row r="2" spans="1:11" ht="23.25">
      <c r="A2" s="197" t="str">
        <f>"РАСПИСАНИЕ  1  КУРСА  С  "&amp;TEXT(A4,"ДД. ММ. ГГГГ")&amp;" ПО  "&amp;TEXT(A4+5,"ДД. ММ. ГГГГ")</f>
        <v>РАСПИСАНИЕ  1  КУРСА  С  26. 03. 2018 ПО  31. 03. 2018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ht="16.5" thickBot="1"/>
    <row r="4" spans="1:17" s="1" customFormat="1" ht="32.25" customHeight="1" thickBot="1">
      <c r="A4" s="28">
        <v>43185</v>
      </c>
      <c r="B4" s="35" t="s">
        <v>57</v>
      </c>
      <c r="C4" s="35" t="s">
        <v>20</v>
      </c>
      <c r="D4" s="35" t="s">
        <v>21</v>
      </c>
      <c r="E4" s="35" t="s">
        <v>22</v>
      </c>
      <c r="F4" s="35" t="s">
        <v>6</v>
      </c>
      <c r="G4" s="25" t="s">
        <v>7</v>
      </c>
      <c r="H4" s="25" t="s">
        <v>7</v>
      </c>
      <c r="I4" s="25" t="s">
        <v>11</v>
      </c>
      <c r="J4" s="25" t="s">
        <v>12</v>
      </c>
      <c r="K4" s="25" t="s">
        <v>13</v>
      </c>
      <c r="L4" s="7"/>
      <c r="M4" s="7"/>
      <c r="N4" s="7"/>
      <c r="O4" s="7"/>
      <c r="P4" s="7"/>
      <c r="Q4" s="7"/>
    </row>
    <row r="5" spans="1:16" ht="24.75" customHeight="1" thickTop="1">
      <c r="A5" s="92" t="s">
        <v>9</v>
      </c>
      <c r="B5" s="53">
        <f aca="true" t="shared" si="0" ref="B5:K5">$A$4</f>
        <v>43185</v>
      </c>
      <c r="C5" s="53"/>
      <c r="D5" s="53"/>
      <c r="E5" s="53">
        <f t="shared" si="0"/>
        <v>43185</v>
      </c>
      <c r="F5" s="55">
        <f t="shared" si="0"/>
        <v>43185</v>
      </c>
      <c r="G5" s="11">
        <f t="shared" si="0"/>
        <v>43185</v>
      </c>
      <c r="H5" s="11">
        <f t="shared" si="0"/>
        <v>43185</v>
      </c>
      <c r="I5" s="11">
        <f t="shared" si="0"/>
        <v>43185</v>
      </c>
      <c r="J5" s="11">
        <f t="shared" si="0"/>
        <v>43185</v>
      </c>
      <c r="K5" s="11">
        <f t="shared" si="0"/>
        <v>43185</v>
      </c>
      <c r="P5" s="1"/>
    </row>
    <row r="6" spans="1:11" ht="78" customHeight="1" thickBot="1">
      <c r="A6" s="43" t="s">
        <v>34</v>
      </c>
      <c r="B6" s="177" t="s">
        <v>23</v>
      </c>
      <c r="C6" s="182"/>
      <c r="D6" s="182"/>
      <c r="E6" s="178"/>
      <c r="F6" s="83"/>
      <c r="G6" s="117"/>
      <c r="H6" s="93"/>
      <c r="I6" s="93"/>
      <c r="J6" s="93"/>
      <c r="K6" s="93"/>
    </row>
    <row r="7" spans="1:11" ht="89.25" customHeight="1" thickBot="1" thickTop="1">
      <c r="A7" s="29" t="s">
        <v>35</v>
      </c>
      <c r="B7" s="183" t="s">
        <v>33</v>
      </c>
      <c r="C7" s="184"/>
      <c r="D7" s="184"/>
      <c r="E7" s="185"/>
      <c r="F7" s="171"/>
      <c r="G7" s="118"/>
      <c r="H7" s="14"/>
      <c r="I7" s="14"/>
      <c r="J7" s="14"/>
      <c r="K7" s="14"/>
    </row>
    <row r="8" spans="1:11" s="68" customFormat="1" ht="31.5" thickBot="1" thickTop="1">
      <c r="A8" s="61" t="s">
        <v>1</v>
      </c>
      <c r="B8" s="78">
        <f aca="true" t="shared" si="1" ref="B8:K8">$A$4+1</f>
        <v>43186</v>
      </c>
      <c r="C8" s="78"/>
      <c r="D8" s="78"/>
      <c r="E8" s="78">
        <f t="shared" si="1"/>
        <v>43186</v>
      </c>
      <c r="F8" s="127">
        <f t="shared" si="1"/>
        <v>43186</v>
      </c>
      <c r="G8" s="65">
        <f t="shared" si="1"/>
        <v>43186</v>
      </c>
      <c r="H8" s="66">
        <f t="shared" si="1"/>
        <v>43186</v>
      </c>
      <c r="I8" s="67">
        <f t="shared" si="1"/>
        <v>43186</v>
      </c>
      <c r="J8" s="67">
        <f t="shared" si="1"/>
        <v>43186</v>
      </c>
      <c r="K8" s="66">
        <f t="shared" si="1"/>
        <v>43186</v>
      </c>
    </row>
    <row r="9" spans="1:11" ht="87" customHeight="1" thickBot="1" thickTop="1">
      <c r="A9" s="43" t="s">
        <v>34</v>
      </c>
      <c r="B9" s="103" t="s">
        <v>95</v>
      </c>
      <c r="C9" s="174" t="s">
        <v>58</v>
      </c>
      <c r="D9" s="175"/>
      <c r="E9" s="176"/>
      <c r="F9" s="100"/>
      <c r="G9" s="98"/>
      <c r="H9" s="99"/>
      <c r="I9" s="97"/>
      <c r="J9" s="97"/>
      <c r="K9" s="99"/>
    </row>
    <row r="10" spans="1:11" ht="91.5" customHeight="1" thickTop="1">
      <c r="A10" s="29" t="s">
        <v>35</v>
      </c>
      <c r="B10" s="103" t="s">
        <v>91</v>
      </c>
      <c r="C10" s="56" t="s">
        <v>111</v>
      </c>
      <c r="D10" s="177" t="s">
        <v>110</v>
      </c>
      <c r="E10" s="178"/>
      <c r="F10" s="77"/>
      <c r="G10" s="120"/>
      <c r="H10" s="14"/>
      <c r="I10" s="14"/>
      <c r="J10" s="14"/>
      <c r="K10" s="14"/>
    </row>
    <row r="11" spans="1:15" ht="124.5" customHeight="1">
      <c r="A11" s="29" t="s">
        <v>36</v>
      </c>
      <c r="B11" s="56" t="s">
        <v>78</v>
      </c>
      <c r="C11" s="103" t="s">
        <v>91</v>
      </c>
      <c r="D11" s="75" t="s">
        <v>124</v>
      </c>
      <c r="E11" s="75" t="s">
        <v>112</v>
      </c>
      <c r="F11" s="75"/>
      <c r="G11" s="121"/>
      <c r="H11" s="5"/>
      <c r="I11" s="5"/>
      <c r="J11" s="5"/>
      <c r="K11" s="5"/>
      <c r="O11" s="1"/>
    </row>
    <row r="12" spans="1:15" ht="122.25" customHeight="1" thickBot="1">
      <c r="A12" s="29" t="s">
        <v>37</v>
      </c>
      <c r="B12" s="150"/>
      <c r="C12" s="103" t="s">
        <v>24</v>
      </c>
      <c r="D12" s="56" t="s">
        <v>111</v>
      </c>
      <c r="E12" s="90" t="s">
        <v>94</v>
      </c>
      <c r="F12" s="75"/>
      <c r="G12" s="121"/>
      <c r="H12" s="5"/>
      <c r="I12" s="5"/>
      <c r="J12" s="5"/>
      <c r="K12" s="5"/>
      <c r="O12" s="1"/>
    </row>
    <row r="13" spans="1:11" s="64" customFormat="1" ht="39.75" customHeight="1" thickBot="1" thickTop="1">
      <c r="A13" s="40" t="s">
        <v>2</v>
      </c>
      <c r="B13" s="79">
        <f aca="true" t="shared" si="2" ref="B13:K13">$A$4+2</f>
        <v>43187</v>
      </c>
      <c r="C13" s="82"/>
      <c r="D13" s="82"/>
      <c r="E13" s="102">
        <f t="shared" si="2"/>
        <v>43187</v>
      </c>
      <c r="F13" s="128">
        <f t="shared" si="2"/>
        <v>43187</v>
      </c>
      <c r="G13" s="69">
        <f t="shared" si="2"/>
        <v>43187</v>
      </c>
      <c r="H13" s="70">
        <f t="shared" si="2"/>
        <v>43187</v>
      </c>
      <c r="I13" s="71">
        <f t="shared" si="2"/>
        <v>43187</v>
      </c>
      <c r="J13" s="71">
        <f t="shared" si="2"/>
        <v>43187</v>
      </c>
      <c r="K13" s="70">
        <f t="shared" si="2"/>
        <v>43187</v>
      </c>
    </row>
    <row r="14" spans="1:11" ht="82.5" customHeight="1" thickBot="1" thickTop="1">
      <c r="A14" s="43" t="s">
        <v>34</v>
      </c>
      <c r="B14" s="56" t="s">
        <v>44</v>
      </c>
      <c r="C14" s="174" t="s">
        <v>68</v>
      </c>
      <c r="D14" s="175"/>
      <c r="E14" s="176"/>
      <c r="F14" s="224"/>
      <c r="G14" s="122"/>
      <c r="H14" s="14"/>
      <c r="I14" s="14"/>
      <c r="J14" s="14"/>
      <c r="K14" s="14"/>
    </row>
    <row r="15" spans="1:11" ht="73.5" customHeight="1" thickTop="1">
      <c r="A15" s="29" t="s">
        <v>35</v>
      </c>
      <c r="B15" s="198" t="s">
        <v>33</v>
      </c>
      <c r="C15" s="184"/>
      <c r="D15" s="184"/>
      <c r="E15" s="184"/>
      <c r="F15" s="129"/>
      <c r="G15" s="122"/>
      <c r="H15" s="14"/>
      <c r="I15" s="14"/>
      <c r="J15" s="14"/>
      <c r="K15" s="14"/>
    </row>
    <row r="16" spans="1:16" ht="118.5" customHeight="1">
      <c r="A16" s="29" t="s">
        <v>36</v>
      </c>
      <c r="B16" s="56" t="s">
        <v>38</v>
      </c>
      <c r="C16" s="177" t="s">
        <v>39</v>
      </c>
      <c r="D16" s="182"/>
      <c r="E16" s="178"/>
      <c r="F16" s="83"/>
      <c r="G16" s="123"/>
      <c r="H16" s="5"/>
      <c r="I16" s="5"/>
      <c r="J16" s="5"/>
      <c r="K16" s="5"/>
      <c r="P16" s="1"/>
    </row>
    <row r="17" spans="1:11" ht="63.75" customHeight="1" thickBot="1">
      <c r="A17" s="29" t="s">
        <v>37</v>
      </c>
      <c r="B17" s="194" t="s">
        <v>19</v>
      </c>
      <c r="C17" s="195"/>
      <c r="D17" s="195"/>
      <c r="E17" s="196"/>
      <c r="F17" s="83"/>
      <c r="G17" s="124"/>
      <c r="H17" s="15"/>
      <c r="I17" s="15"/>
      <c r="J17" s="15"/>
      <c r="K17" s="15"/>
    </row>
    <row r="18" spans="1:11" s="68" customFormat="1" ht="31.5" thickBot="1" thickTop="1">
      <c r="A18" s="61" t="s">
        <v>3</v>
      </c>
      <c r="B18" s="78">
        <f aca="true" t="shared" si="3" ref="B18:K18">$A$4+3</f>
        <v>43188</v>
      </c>
      <c r="C18" s="78"/>
      <c r="D18" s="78"/>
      <c r="E18" s="78">
        <f t="shared" si="3"/>
        <v>43188</v>
      </c>
      <c r="F18" s="130">
        <f t="shared" si="3"/>
        <v>43188</v>
      </c>
      <c r="G18" s="72">
        <f t="shared" si="3"/>
        <v>43188</v>
      </c>
      <c r="H18" s="73">
        <f t="shared" si="3"/>
        <v>43188</v>
      </c>
      <c r="I18" s="74">
        <f t="shared" si="3"/>
        <v>43188</v>
      </c>
      <c r="J18" s="74">
        <f t="shared" si="3"/>
        <v>43188</v>
      </c>
      <c r="K18" s="73">
        <f t="shared" si="3"/>
        <v>43188</v>
      </c>
    </row>
    <row r="19" spans="1:11" ht="119.25" customHeight="1" thickBot="1" thickTop="1">
      <c r="A19" s="43" t="s">
        <v>34</v>
      </c>
      <c r="B19" s="75" t="s">
        <v>79</v>
      </c>
      <c r="C19" s="75" t="s">
        <v>87</v>
      </c>
      <c r="D19" s="56" t="s">
        <v>44</v>
      </c>
      <c r="E19" s="76" t="s">
        <v>114</v>
      </c>
      <c r="F19" s="224"/>
      <c r="G19" s="120"/>
      <c r="H19" s="14"/>
      <c r="I19" s="14"/>
      <c r="J19" s="14"/>
      <c r="K19" s="14"/>
    </row>
    <row r="20" spans="1:11" ht="119.25" customHeight="1" thickTop="1">
      <c r="A20" s="29" t="s">
        <v>35</v>
      </c>
      <c r="B20" s="56" t="s">
        <v>116</v>
      </c>
      <c r="C20" s="75" t="s">
        <v>132</v>
      </c>
      <c r="D20" s="75" t="s">
        <v>88</v>
      </c>
      <c r="E20" s="56" t="s">
        <v>133</v>
      </c>
      <c r="F20" s="77"/>
      <c r="G20" s="120"/>
      <c r="H20" s="14"/>
      <c r="I20" s="14"/>
      <c r="J20" s="14"/>
      <c r="K20" s="14"/>
    </row>
    <row r="21" spans="1:11" s="95" customFormat="1" ht="52.5" customHeight="1">
      <c r="A21" s="29" t="s">
        <v>36</v>
      </c>
      <c r="B21" s="191" t="s">
        <v>74</v>
      </c>
      <c r="C21" s="192"/>
      <c r="D21" s="192"/>
      <c r="E21" s="193"/>
      <c r="F21" s="83"/>
      <c r="G21" s="125"/>
      <c r="H21" s="94"/>
      <c r="I21" s="94"/>
      <c r="J21" s="94"/>
      <c r="K21" s="94"/>
    </row>
    <row r="22" spans="1:13" ht="118.5" customHeight="1" thickBot="1">
      <c r="A22" s="29" t="s">
        <v>37</v>
      </c>
      <c r="B22" s="56" t="s">
        <v>118</v>
      </c>
      <c r="C22" s="191" t="s">
        <v>59</v>
      </c>
      <c r="D22" s="192"/>
      <c r="E22" s="193"/>
      <c r="F22" s="83"/>
      <c r="G22" s="126"/>
      <c r="H22" s="15"/>
      <c r="I22" s="15"/>
      <c r="J22" s="15"/>
      <c r="K22" s="15"/>
      <c r="M22" s="1"/>
    </row>
    <row r="23" spans="1:11" s="64" customFormat="1" ht="31.5" thickBot="1" thickTop="1">
      <c r="A23" s="40" t="s">
        <v>4</v>
      </c>
      <c r="B23" s="152">
        <f aca="true" t="shared" si="4" ref="B23:K23">$A$4+4</f>
        <v>43189</v>
      </c>
      <c r="C23" s="152"/>
      <c r="D23" s="152"/>
      <c r="E23" s="153">
        <f t="shared" si="4"/>
        <v>43189</v>
      </c>
      <c r="F23" s="128">
        <f t="shared" si="4"/>
        <v>43189</v>
      </c>
      <c r="G23" s="69">
        <f t="shared" si="4"/>
        <v>43189</v>
      </c>
      <c r="H23" s="70">
        <f t="shared" si="4"/>
        <v>43189</v>
      </c>
      <c r="I23" s="71">
        <f t="shared" si="4"/>
        <v>43189</v>
      </c>
      <c r="J23" s="71">
        <f t="shared" si="4"/>
        <v>43189</v>
      </c>
      <c r="K23" s="70">
        <f t="shared" si="4"/>
        <v>43189</v>
      </c>
    </row>
    <row r="24" spans="1:16" ht="84.75" customHeight="1" thickBot="1" thickTop="1">
      <c r="A24" s="43" t="s">
        <v>34</v>
      </c>
      <c r="B24" s="75" t="s">
        <v>26</v>
      </c>
      <c r="C24" s="186" t="s">
        <v>45</v>
      </c>
      <c r="D24" s="187"/>
      <c r="E24" s="188"/>
      <c r="F24" s="136"/>
      <c r="G24" s="120"/>
      <c r="H24" s="14"/>
      <c r="I24" s="14"/>
      <c r="J24" s="14"/>
      <c r="K24" s="14"/>
      <c r="P24" s="96"/>
    </row>
    <row r="25" spans="1:11" ht="120" customHeight="1" thickTop="1">
      <c r="A25" s="29" t="s">
        <v>35</v>
      </c>
      <c r="B25" s="75" t="s">
        <v>117</v>
      </c>
      <c r="C25" s="103" t="s">
        <v>24</v>
      </c>
      <c r="D25" s="103" t="s">
        <v>72</v>
      </c>
      <c r="E25" s="75" t="s">
        <v>91</v>
      </c>
      <c r="F25" s="83"/>
      <c r="G25" s="120"/>
      <c r="H25" s="14"/>
      <c r="I25" s="14"/>
      <c r="J25" s="14"/>
      <c r="K25" s="14"/>
    </row>
    <row r="26" spans="1:11" ht="60.75" customHeight="1">
      <c r="A26" s="29" t="s">
        <v>36</v>
      </c>
      <c r="B26" s="225" t="s">
        <v>19</v>
      </c>
      <c r="C26" s="226"/>
      <c r="D26" s="226"/>
      <c r="E26" s="226"/>
      <c r="F26" s="227"/>
      <c r="G26" s="121"/>
      <c r="H26" s="5"/>
      <c r="I26" s="5"/>
      <c r="J26" s="5"/>
      <c r="K26" s="5"/>
    </row>
    <row r="27" spans="1:11" ht="127.5" customHeight="1" thickBot="1">
      <c r="A27" s="29" t="s">
        <v>37</v>
      </c>
      <c r="B27" s="103" t="s">
        <v>95</v>
      </c>
      <c r="C27" s="56" t="s">
        <v>44</v>
      </c>
      <c r="D27" s="75" t="s">
        <v>79</v>
      </c>
      <c r="E27" s="75" t="s">
        <v>89</v>
      </c>
      <c r="F27" s="85"/>
      <c r="G27" s="126"/>
      <c r="H27" s="15"/>
      <c r="I27" s="15"/>
      <c r="J27" s="15"/>
      <c r="K27" s="15"/>
    </row>
    <row r="28" spans="1:11" s="64" customFormat="1" ht="31.5" thickBot="1" thickTop="1">
      <c r="A28" s="40" t="s">
        <v>108</v>
      </c>
      <c r="B28" s="158">
        <v>43190</v>
      </c>
      <c r="C28" s="159"/>
      <c r="D28" s="159"/>
      <c r="E28" s="158">
        <v>43162</v>
      </c>
      <c r="F28" s="82">
        <f aca="true" t="shared" si="5" ref="F28:K28">$A$4+5</f>
        <v>43190</v>
      </c>
      <c r="G28" s="69">
        <f t="shared" si="5"/>
        <v>43190</v>
      </c>
      <c r="H28" s="70">
        <f t="shared" si="5"/>
        <v>43190</v>
      </c>
      <c r="I28" s="71">
        <f t="shared" si="5"/>
        <v>43190</v>
      </c>
      <c r="J28" s="71">
        <f t="shared" si="5"/>
        <v>43190</v>
      </c>
      <c r="K28" s="70">
        <f t="shared" si="5"/>
        <v>43190</v>
      </c>
    </row>
    <row r="29" spans="1:256" s="64" customFormat="1" ht="114.75" customHeight="1" thickTop="1">
      <c r="A29" s="29" t="s">
        <v>35</v>
      </c>
      <c r="B29" s="75" t="s">
        <v>79</v>
      </c>
      <c r="C29" s="174" t="s">
        <v>58</v>
      </c>
      <c r="D29" s="175"/>
      <c r="E29" s="176"/>
      <c r="F29" s="90"/>
      <c r="G29" s="75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64" customFormat="1" ht="114.75" customHeight="1" thickBot="1">
      <c r="A30" s="29" t="s">
        <v>36</v>
      </c>
      <c r="B30" s="56" t="s">
        <v>113</v>
      </c>
      <c r="C30" s="75" t="s">
        <v>79</v>
      </c>
      <c r="D30" s="75" t="s">
        <v>73</v>
      </c>
      <c r="E30" s="56" t="s">
        <v>111</v>
      </c>
      <c r="F30" s="161"/>
      <c r="G30" s="162"/>
      <c r="H30" s="163"/>
      <c r="I30" s="163"/>
      <c r="J30" s="163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  <c r="IV30" s="164"/>
    </row>
    <row r="31" spans="1:11" ht="110.25" customHeight="1" thickTop="1">
      <c r="A31" s="29" t="s">
        <v>37</v>
      </c>
      <c r="B31" s="172" t="s">
        <v>75</v>
      </c>
      <c r="C31" s="75" t="s">
        <v>114</v>
      </c>
      <c r="D31" s="75" t="s">
        <v>115</v>
      </c>
      <c r="E31" s="75" t="s">
        <v>79</v>
      </c>
      <c r="F31" s="100"/>
      <c r="G31" s="45"/>
      <c r="H31" s="14"/>
      <c r="I31" s="14"/>
      <c r="J31" s="14"/>
      <c r="K31" s="14"/>
    </row>
    <row r="32" spans="1:5" ht="15.75">
      <c r="A32" s="26"/>
      <c r="B32" s="8"/>
      <c r="C32" s="8"/>
      <c r="D32" s="8"/>
      <c r="E32" s="8"/>
    </row>
    <row r="34" spans="2:5" ht="33">
      <c r="B34" s="160" t="s">
        <v>109</v>
      </c>
      <c r="E34" s="160" t="s">
        <v>18</v>
      </c>
    </row>
  </sheetData>
  <sheetProtection/>
  <mergeCells count="13">
    <mergeCell ref="B21:E21"/>
    <mergeCell ref="B17:E17"/>
    <mergeCell ref="A2:K2"/>
    <mergeCell ref="B15:E15"/>
    <mergeCell ref="C16:E16"/>
    <mergeCell ref="B6:E6"/>
    <mergeCell ref="C14:E14"/>
    <mergeCell ref="C29:E29"/>
    <mergeCell ref="D10:E10"/>
    <mergeCell ref="C9:E9"/>
    <mergeCell ref="B7:E7"/>
    <mergeCell ref="C24:E24"/>
    <mergeCell ref="C22:E22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V33"/>
  <sheetViews>
    <sheetView showGridLines="0" view="pageBreakPreview" zoomScale="55" zoomScaleNormal="70" zoomScaleSheetLayoutView="55" zoomScalePageLayoutView="0" workbookViewId="0" topLeftCell="A19">
      <selection activeCell="P32" sqref="P32"/>
    </sheetView>
  </sheetViews>
  <sheetFormatPr defaultColWidth="9.00390625" defaultRowHeight="12.75"/>
  <cols>
    <col min="1" max="1" width="11.375" style="31" customWidth="1"/>
    <col min="2" max="2" width="69.25390625" style="2" customWidth="1"/>
    <col min="3" max="3" width="69.00390625" style="2" customWidth="1"/>
    <col min="4" max="4" width="65.875" style="2" customWidth="1"/>
    <col min="5" max="5" width="70.25390625" style="2" customWidth="1"/>
    <col min="6" max="7" width="46.375" style="2" hidden="1" customWidth="1"/>
    <col min="8" max="8" width="26.375" style="9" hidden="1" customWidth="1"/>
    <col min="9" max="10" width="26.375" style="2" hidden="1" customWidth="1"/>
    <col min="11" max="11" width="26.375" style="9" hidden="1" customWidth="1"/>
    <col min="12" max="16384" width="9.125" style="4" customWidth="1"/>
  </cols>
  <sheetData>
    <row r="1" spans="1:12" ht="124.5" customHeight="1">
      <c r="A1" s="26"/>
      <c r="B1" s="38" t="s">
        <v>17</v>
      </c>
      <c r="C1" s="38"/>
      <c r="D1" s="38"/>
      <c r="E1" s="39" t="s">
        <v>32</v>
      </c>
      <c r="F1" s="19"/>
      <c r="H1" s="19"/>
      <c r="I1" s="19"/>
      <c r="L1" s="13"/>
    </row>
    <row r="2" spans="1:11" ht="23.25">
      <c r="A2" s="197" t="str">
        <f>"РАСПИСАНИЕ  2  КУРСА  С  "&amp;TEXT(A4,"ДД. ММ. ГГГГ")&amp;" ПО  "&amp;TEXT(A4+5,"ДД. ММ. ГГГГ")</f>
        <v>РАСПИСАНИЕ  2  КУРСА  С  26. 03. 2018 ПО  31. 03. 2018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ht="16.5" thickBot="1"/>
    <row r="4" spans="1:17" s="1" customFormat="1" ht="32.25" customHeight="1" thickBot="1">
      <c r="A4" s="28">
        <v>43185</v>
      </c>
      <c r="B4" s="35" t="s">
        <v>56</v>
      </c>
      <c r="C4" s="35" t="s">
        <v>64</v>
      </c>
      <c r="D4" s="35" t="s">
        <v>65</v>
      </c>
      <c r="E4" s="35" t="s">
        <v>66</v>
      </c>
      <c r="F4" s="35" t="s">
        <v>6</v>
      </c>
      <c r="G4" s="25" t="s">
        <v>7</v>
      </c>
      <c r="H4" s="25" t="s">
        <v>7</v>
      </c>
      <c r="I4" s="25" t="s">
        <v>11</v>
      </c>
      <c r="J4" s="25" t="s">
        <v>12</v>
      </c>
      <c r="K4" s="25" t="s">
        <v>13</v>
      </c>
      <c r="L4" s="7"/>
      <c r="M4" s="7"/>
      <c r="N4" s="7"/>
      <c r="O4" s="7"/>
      <c r="P4" s="7"/>
      <c r="Q4" s="7"/>
    </row>
    <row r="5" spans="1:16" ht="24.75" customHeight="1" thickBot="1" thickTop="1">
      <c r="A5" s="32" t="s">
        <v>9</v>
      </c>
      <c r="B5" s="53">
        <f aca="true" t="shared" si="0" ref="B5:K5">$A$4</f>
        <v>43185</v>
      </c>
      <c r="C5" s="33"/>
      <c r="D5" s="33"/>
      <c r="E5" s="53">
        <f t="shared" si="0"/>
        <v>43185</v>
      </c>
      <c r="F5" s="55">
        <f t="shared" si="0"/>
        <v>43185</v>
      </c>
      <c r="G5" s="11">
        <f t="shared" si="0"/>
        <v>43185</v>
      </c>
      <c r="H5" s="11">
        <f t="shared" si="0"/>
        <v>43185</v>
      </c>
      <c r="I5" s="11">
        <f t="shared" si="0"/>
        <v>43185</v>
      </c>
      <c r="J5" s="11">
        <f t="shared" si="0"/>
        <v>43185</v>
      </c>
      <c r="K5" s="11">
        <f t="shared" si="0"/>
        <v>43185</v>
      </c>
      <c r="P5" s="1"/>
    </row>
    <row r="6" spans="1:11" ht="93" customHeight="1" thickTop="1">
      <c r="A6" s="43" t="s">
        <v>34</v>
      </c>
      <c r="B6" s="169" t="s">
        <v>92</v>
      </c>
      <c r="C6" s="146" t="s">
        <v>63</v>
      </c>
      <c r="D6" s="76" t="s">
        <v>27</v>
      </c>
      <c r="E6" s="75" t="s">
        <v>125</v>
      </c>
      <c r="F6" s="77"/>
      <c r="G6" s="118"/>
      <c r="H6" s="14"/>
      <c r="I6" s="14"/>
      <c r="J6" s="14"/>
      <c r="K6" s="14"/>
    </row>
    <row r="7" spans="1:11" ht="63" customHeight="1" thickBot="1">
      <c r="A7" s="29" t="s">
        <v>35</v>
      </c>
      <c r="B7" s="75" t="s">
        <v>25</v>
      </c>
      <c r="C7" s="177" t="s">
        <v>120</v>
      </c>
      <c r="D7" s="182"/>
      <c r="E7" s="178"/>
      <c r="F7" s="75"/>
      <c r="G7" s="119"/>
      <c r="H7" s="5"/>
      <c r="I7" s="5"/>
      <c r="J7" s="5"/>
      <c r="K7" s="5"/>
    </row>
    <row r="8" spans="1:11" s="68" customFormat="1" ht="31.5" thickBot="1" thickTop="1">
      <c r="A8" s="61" t="s">
        <v>1</v>
      </c>
      <c r="B8" s="107">
        <f aca="true" t="shared" si="1" ref="B8:K8">$A$4+1</f>
        <v>43186</v>
      </c>
      <c r="C8" s="107"/>
      <c r="D8" s="107"/>
      <c r="E8" s="107">
        <f t="shared" si="1"/>
        <v>43186</v>
      </c>
      <c r="F8" s="127">
        <f t="shared" si="1"/>
        <v>43186</v>
      </c>
      <c r="G8" s="65">
        <f t="shared" si="1"/>
        <v>43186</v>
      </c>
      <c r="H8" s="66">
        <f t="shared" si="1"/>
        <v>43186</v>
      </c>
      <c r="I8" s="67">
        <f t="shared" si="1"/>
        <v>43186</v>
      </c>
      <c r="J8" s="67">
        <f t="shared" si="1"/>
        <v>43186</v>
      </c>
      <c r="K8" s="66">
        <f t="shared" si="1"/>
        <v>43186</v>
      </c>
    </row>
    <row r="9" spans="1:11" ht="147" customHeight="1" thickTop="1">
      <c r="A9" s="43" t="s">
        <v>34</v>
      </c>
      <c r="B9" s="103"/>
      <c r="C9" s="173" t="s">
        <v>96</v>
      </c>
      <c r="D9" s="154" t="s">
        <v>70</v>
      </c>
      <c r="E9" s="75" t="s">
        <v>28</v>
      </c>
      <c r="F9" s="76"/>
      <c r="G9" s="120"/>
      <c r="H9" s="14"/>
      <c r="I9" s="14"/>
      <c r="J9" s="14"/>
      <c r="K9" s="14"/>
    </row>
    <row r="10" spans="1:11" ht="150" customHeight="1">
      <c r="A10" s="29" t="s">
        <v>35</v>
      </c>
      <c r="B10" s="90" t="s">
        <v>93</v>
      </c>
      <c r="C10" s="154" t="s">
        <v>70</v>
      </c>
      <c r="D10" s="154" t="s">
        <v>80</v>
      </c>
      <c r="E10" s="75" t="s">
        <v>53</v>
      </c>
      <c r="F10" s="75"/>
      <c r="G10" s="121"/>
      <c r="H10" s="5"/>
      <c r="I10" s="5"/>
      <c r="J10" s="5"/>
      <c r="K10" s="5"/>
    </row>
    <row r="11" spans="1:11" ht="118.5" customHeight="1">
      <c r="A11" s="29" t="s">
        <v>36</v>
      </c>
      <c r="B11" s="90" t="s">
        <v>84</v>
      </c>
      <c r="C11" s="202" t="s">
        <v>80</v>
      </c>
      <c r="D11" s="228"/>
      <c r="E11" s="203"/>
      <c r="F11" s="83"/>
      <c r="G11" s="48"/>
      <c r="H11" s="15"/>
      <c r="I11" s="15"/>
      <c r="J11" s="15"/>
      <c r="K11" s="15"/>
    </row>
    <row r="12" spans="1:11" s="10" customFormat="1" ht="60.75" thickBot="1">
      <c r="A12" s="29" t="s">
        <v>37</v>
      </c>
      <c r="B12" s="75" t="s">
        <v>40</v>
      </c>
      <c r="C12" s="177" t="s">
        <v>120</v>
      </c>
      <c r="D12" s="182"/>
      <c r="E12" s="178"/>
      <c r="F12" s="58"/>
      <c r="G12" s="131"/>
      <c r="H12" s="16"/>
      <c r="I12" s="16"/>
      <c r="J12" s="16"/>
      <c r="K12" s="16"/>
    </row>
    <row r="13" spans="1:11" s="10" customFormat="1" ht="61.5" thickBot="1" thickTop="1">
      <c r="A13" s="29" t="s">
        <v>67</v>
      </c>
      <c r="B13" s="75" t="s">
        <v>69</v>
      </c>
      <c r="C13" s="229"/>
      <c r="D13" s="141"/>
      <c r="E13" s="230"/>
      <c r="F13" s="58"/>
      <c r="G13" s="131"/>
      <c r="H13" s="16"/>
      <c r="I13" s="16"/>
      <c r="J13" s="16"/>
      <c r="K13" s="16"/>
    </row>
    <row r="14" spans="1:11" s="64" customFormat="1" ht="31.5" thickBot="1" thickTop="1">
      <c r="A14" s="40" t="s">
        <v>2</v>
      </c>
      <c r="B14" s="79">
        <f aca="true" t="shared" si="2" ref="B14:K14">$A$4+2</f>
        <v>43187</v>
      </c>
      <c r="C14" s="80"/>
      <c r="D14" s="80"/>
      <c r="E14" s="81">
        <f t="shared" si="2"/>
        <v>43187</v>
      </c>
      <c r="F14" s="128">
        <f t="shared" si="2"/>
        <v>43187</v>
      </c>
      <c r="G14" s="69">
        <f t="shared" si="2"/>
        <v>43187</v>
      </c>
      <c r="H14" s="70">
        <f t="shared" si="2"/>
        <v>43187</v>
      </c>
      <c r="I14" s="71">
        <f t="shared" si="2"/>
        <v>43187</v>
      </c>
      <c r="J14" s="71">
        <f t="shared" si="2"/>
        <v>43187</v>
      </c>
      <c r="K14" s="70">
        <f t="shared" si="2"/>
        <v>43187</v>
      </c>
    </row>
    <row r="15" spans="1:11" ht="117.75" customHeight="1" thickBot="1" thickTop="1">
      <c r="A15" s="43" t="s">
        <v>34</v>
      </c>
      <c r="B15" s="90" t="s">
        <v>76</v>
      </c>
      <c r="C15" s="169" t="s">
        <v>92</v>
      </c>
      <c r="D15" s="75" t="s">
        <v>119</v>
      </c>
      <c r="E15" s="173" t="s">
        <v>96</v>
      </c>
      <c r="F15" s="76"/>
      <c r="G15" s="122"/>
      <c r="H15" s="14"/>
      <c r="I15" s="14"/>
      <c r="J15" s="14"/>
      <c r="K15" s="14"/>
    </row>
    <row r="16" spans="1:11" ht="123" customHeight="1" thickTop="1">
      <c r="A16" s="29" t="s">
        <v>35</v>
      </c>
      <c r="B16" s="75" t="s">
        <v>119</v>
      </c>
      <c r="C16" s="168" t="s">
        <v>122</v>
      </c>
      <c r="D16" s="156" t="s">
        <v>96</v>
      </c>
      <c r="E16" s="144" t="s">
        <v>98</v>
      </c>
      <c r="F16" s="129"/>
      <c r="G16" s="122"/>
      <c r="H16" s="14"/>
      <c r="I16" s="14"/>
      <c r="J16" s="14"/>
      <c r="K16" s="14"/>
    </row>
    <row r="17" spans="1:11" ht="51.75" customHeight="1">
      <c r="A17" s="29" t="s">
        <v>36</v>
      </c>
      <c r="B17" s="179" t="s">
        <v>19</v>
      </c>
      <c r="C17" s="180"/>
      <c r="D17" s="180"/>
      <c r="E17" s="181"/>
      <c r="F17" s="83"/>
      <c r="G17" s="123"/>
      <c r="H17" s="5"/>
      <c r="I17" s="5"/>
      <c r="J17" s="5"/>
      <c r="K17" s="5"/>
    </row>
    <row r="18" spans="1:11" ht="165" customHeight="1" thickBot="1">
      <c r="A18" s="29" t="s">
        <v>37</v>
      </c>
      <c r="B18" s="155"/>
      <c r="C18" s="154"/>
      <c r="D18" s="155" t="s">
        <v>92</v>
      </c>
      <c r="E18" s="75" t="s">
        <v>28</v>
      </c>
      <c r="F18" s="83"/>
      <c r="G18" s="124"/>
      <c r="H18" s="15"/>
      <c r="I18" s="15"/>
      <c r="J18" s="15"/>
      <c r="K18" s="15"/>
    </row>
    <row r="19" spans="1:11" s="68" customFormat="1" ht="31.5" thickBot="1" thickTop="1">
      <c r="A19" s="61" t="s">
        <v>3</v>
      </c>
      <c r="B19" s="78">
        <f aca="true" t="shared" si="3" ref="B19:K19">$A$4+3</f>
        <v>43188</v>
      </c>
      <c r="C19" s="78"/>
      <c r="D19" s="78"/>
      <c r="E19" s="78">
        <f t="shared" si="3"/>
        <v>43188</v>
      </c>
      <c r="F19" s="130">
        <f t="shared" si="3"/>
        <v>43188</v>
      </c>
      <c r="G19" s="72">
        <f t="shared" si="3"/>
        <v>43188</v>
      </c>
      <c r="H19" s="73">
        <f t="shared" si="3"/>
        <v>43188</v>
      </c>
      <c r="I19" s="74">
        <f t="shared" si="3"/>
        <v>43188</v>
      </c>
      <c r="J19" s="74">
        <f t="shared" si="3"/>
        <v>43188</v>
      </c>
      <c r="K19" s="73">
        <f t="shared" si="3"/>
        <v>43188</v>
      </c>
    </row>
    <row r="20" spans="1:11" ht="96.75" customHeight="1" thickTop="1">
      <c r="A20" s="43" t="s">
        <v>34</v>
      </c>
      <c r="B20" s="199" t="s">
        <v>126</v>
      </c>
      <c r="C20" s="200"/>
      <c r="D20" s="200"/>
      <c r="E20" s="201"/>
      <c r="F20" s="100"/>
      <c r="G20" s="120"/>
      <c r="H20" s="14"/>
      <c r="I20" s="14"/>
      <c r="J20" s="14"/>
      <c r="K20" s="14"/>
    </row>
    <row r="21" spans="1:11" ht="100.5" customHeight="1">
      <c r="A21" s="29" t="s">
        <v>35</v>
      </c>
      <c r="B21" s="161" t="s">
        <v>93</v>
      </c>
      <c r="C21" s="204" t="s">
        <v>77</v>
      </c>
      <c r="D21" s="205"/>
      <c r="E21" s="206"/>
      <c r="F21" s="75"/>
      <c r="G21" s="121"/>
      <c r="H21" s="5"/>
      <c r="I21" s="5"/>
      <c r="J21" s="5"/>
      <c r="K21" s="5"/>
    </row>
    <row r="22" spans="1:11" ht="118.5" customHeight="1" thickBot="1">
      <c r="A22" s="29" t="s">
        <v>36</v>
      </c>
      <c r="B22" s="103" t="s">
        <v>97</v>
      </c>
      <c r="C22" s="75" t="s">
        <v>123</v>
      </c>
      <c r="D22" s="156" t="s">
        <v>96</v>
      </c>
      <c r="E22" s="155" t="s">
        <v>92</v>
      </c>
      <c r="F22" s="90"/>
      <c r="G22" s="121"/>
      <c r="H22" s="5"/>
      <c r="I22" s="5"/>
      <c r="J22" s="5"/>
      <c r="K22" s="5"/>
    </row>
    <row r="23" spans="1:11" s="64" customFormat="1" ht="31.5" thickBot="1" thickTop="1">
      <c r="A23" s="40" t="s">
        <v>4</v>
      </c>
      <c r="B23" s="82">
        <f aca="true" t="shared" si="4" ref="B23:K23">$A$4+4</f>
        <v>43189</v>
      </c>
      <c r="C23" s="80"/>
      <c r="D23" s="80"/>
      <c r="E23" s="81">
        <f t="shared" si="4"/>
        <v>43189</v>
      </c>
      <c r="F23" s="128">
        <f t="shared" si="4"/>
        <v>43189</v>
      </c>
      <c r="G23" s="69">
        <f t="shared" si="4"/>
        <v>43189</v>
      </c>
      <c r="H23" s="70">
        <f t="shared" si="4"/>
        <v>43189</v>
      </c>
      <c r="I23" s="71">
        <f t="shared" si="4"/>
        <v>43189</v>
      </c>
      <c r="J23" s="71">
        <f t="shared" si="4"/>
        <v>43189</v>
      </c>
      <c r="K23" s="70">
        <f t="shared" si="4"/>
        <v>43189</v>
      </c>
    </row>
    <row r="24" spans="1:256" s="64" customFormat="1" ht="63" customHeight="1" thickBot="1" thickTop="1">
      <c r="A24" s="43" t="s">
        <v>34</v>
      </c>
      <c r="B24" s="76" t="s">
        <v>41</v>
      </c>
      <c r="C24" s="174" t="s">
        <v>77</v>
      </c>
      <c r="D24" s="175"/>
      <c r="E24" s="175"/>
      <c r="F24" s="176"/>
      <c r="G24" s="105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11" ht="150" customHeight="1" thickTop="1">
      <c r="A25" s="29" t="s">
        <v>35</v>
      </c>
      <c r="B25" s="75" t="s">
        <v>26</v>
      </c>
      <c r="C25" s="75" t="s">
        <v>119</v>
      </c>
      <c r="D25" s="170" t="s">
        <v>121</v>
      </c>
      <c r="E25" s="154" t="s">
        <v>70</v>
      </c>
      <c r="F25" s="140"/>
      <c r="G25" s="120"/>
      <c r="H25" s="14"/>
      <c r="I25" s="14"/>
      <c r="J25" s="14"/>
      <c r="K25" s="14"/>
    </row>
    <row r="26" spans="1:11" ht="114.75" customHeight="1">
      <c r="A26" s="29" t="s">
        <v>36</v>
      </c>
      <c r="B26" s="177" t="s">
        <v>27</v>
      </c>
      <c r="C26" s="178"/>
      <c r="D26" s="75" t="s">
        <v>50</v>
      </c>
      <c r="E26" s="170" t="s">
        <v>121</v>
      </c>
      <c r="F26" s="75"/>
      <c r="G26" s="121"/>
      <c r="H26" s="5"/>
      <c r="I26" s="5"/>
      <c r="J26" s="5"/>
      <c r="K26" s="5"/>
    </row>
    <row r="27" spans="1:11" ht="48.75" customHeight="1" thickBot="1">
      <c r="A27" s="29" t="s">
        <v>37</v>
      </c>
      <c r="B27" s="194" t="s">
        <v>19</v>
      </c>
      <c r="C27" s="195"/>
      <c r="D27" s="195"/>
      <c r="E27" s="232"/>
      <c r="F27" s="231"/>
      <c r="G27" s="126"/>
      <c r="H27" s="15"/>
      <c r="I27" s="15"/>
      <c r="J27" s="15"/>
      <c r="K27" s="15"/>
    </row>
    <row r="28" spans="1:11" s="64" customFormat="1" ht="31.5" thickBot="1" thickTop="1">
      <c r="A28" s="40" t="s">
        <v>108</v>
      </c>
      <c r="B28" s="158">
        <v>43190</v>
      </c>
      <c r="C28" s="159"/>
      <c r="D28" s="159"/>
      <c r="E28" s="158">
        <v>43162</v>
      </c>
      <c r="F28" s="82">
        <f aca="true" t="shared" si="5" ref="F28:K28">$A$4+5</f>
        <v>43190</v>
      </c>
      <c r="G28" s="69">
        <f t="shared" si="5"/>
        <v>43190</v>
      </c>
      <c r="H28" s="70">
        <f t="shared" si="5"/>
        <v>43190</v>
      </c>
      <c r="I28" s="71">
        <f t="shared" si="5"/>
        <v>43190</v>
      </c>
      <c r="J28" s="71">
        <f t="shared" si="5"/>
        <v>43190</v>
      </c>
      <c r="K28" s="70">
        <f t="shared" si="5"/>
        <v>43190</v>
      </c>
    </row>
    <row r="29" spans="1:256" s="64" customFormat="1" ht="121.5" customHeight="1" thickTop="1">
      <c r="A29" s="43" t="s">
        <v>34</v>
      </c>
      <c r="B29" s="177" t="s">
        <v>27</v>
      </c>
      <c r="C29" s="178"/>
      <c r="D29" s="75" t="s">
        <v>71</v>
      </c>
      <c r="E29" s="154" t="s">
        <v>80</v>
      </c>
      <c r="F29" s="90"/>
      <c r="G29" s="75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64" customFormat="1" ht="66.75" customHeight="1">
      <c r="A30" s="29" t="s">
        <v>35</v>
      </c>
      <c r="B30" s="75" t="s">
        <v>119</v>
      </c>
      <c r="C30" s="191" t="s">
        <v>77</v>
      </c>
      <c r="D30" s="192"/>
      <c r="E30" s="193"/>
      <c r="F30" s="161"/>
      <c r="G30" s="162"/>
      <c r="H30" s="163"/>
      <c r="I30" s="163"/>
      <c r="J30" s="163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  <c r="IV30" s="164"/>
    </row>
    <row r="31" spans="1:5" ht="14.25" customHeight="1">
      <c r="A31" s="26"/>
      <c r="B31" s="8"/>
      <c r="C31" s="8"/>
      <c r="D31" s="8"/>
      <c r="E31" s="8"/>
    </row>
    <row r="32" spans="1:5" ht="15.75">
      <c r="A32" s="26"/>
      <c r="B32" s="8"/>
      <c r="C32" s="8"/>
      <c r="D32" s="8"/>
      <c r="E32" s="8"/>
    </row>
    <row r="33" spans="2:5" ht="33">
      <c r="B33" s="160" t="s">
        <v>109</v>
      </c>
      <c r="E33" s="160" t="s">
        <v>18</v>
      </c>
    </row>
  </sheetData>
  <sheetProtection/>
  <mergeCells count="12">
    <mergeCell ref="C21:E21"/>
    <mergeCell ref="C24:F24"/>
    <mergeCell ref="B27:E27"/>
    <mergeCell ref="B29:C29"/>
    <mergeCell ref="C30:E30"/>
    <mergeCell ref="C12:E12"/>
    <mergeCell ref="B20:E20"/>
    <mergeCell ref="A2:K2"/>
    <mergeCell ref="B17:E17"/>
    <mergeCell ref="B26:C26"/>
    <mergeCell ref="C11:E11"/>
    <mergeCell ref="C7:E7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V31"/>
  <sheetViews>
    <sheetView showGridLines="0" view="pageBreakPreview" zoomScale="55" zoomScaleNormal="70" zoomScaleSheetLayoutView="55" zoomScalePageLayoutView="0" workbookViewId="0" topLeftCell="A22">
      <selection activeCell="N15" sqref="N15"/>
    </sheetView>
  </sheetViews>
  <sheetFormatPr defaultColWidth="9.00390625" defaultRowHeight="12.75"/>
  <cols>
    <col min="1" max="1" width="11.375" style="31" customWidth="1"/>
    <col min="2" max="2" width="69.25390625" style="2" customWidth="1"/>
    <col min="3" max="3" width="69.00390625" style="2" customWidth="1"/>
    <col min="4" max="4" width="65.875" style="2" customWidth="1"/>
    <col min="5" max="5" width="70.25390625" style="2" customWidth="1"/>
    <col min="6" max="7" width="46.375" style="2" hidden="1" customWidth="1"/>
    <col min="8" max="8" width="26.375" style="9" hidden="1" customWidth="1"/>
    <col min="9" max="10" width="26.375" style="2" hidden="1" customWidth="1"/>
    <col min="11" max="11" width="26.375" style="9" hidden="1" customWidth="1"/>
    <col min="12" max="16384" width="9.125" style="4" customWidth="1"/>
  </cols>
  <sheetData>
    <row r="1" spans="1:12" ht="124.5" customHeight="1">
      <c r="A1" s="26"/>
      <c r="B1" s="38" t="s">
        <v>17</v>
      </c>
      <c r="C1" s="38"/>
      <c r="D1" s="38"/>
      <c r="E1" s="39" t="s">
        <v>32</v>
      </c>
      <c r="F1" s="19"/>
      <c r="H1" s="19"/>
      <c r="I1" s="19"/>
      <c r="L1" s="13"/>
    </row>
    <row r="2" spans="1:11" ht="23.25">
      <c r="A2" s="197" t="str">
        <f>"РАСПИСАНИЕ  3  КУРСА  С  "&amp;TEXT(A4,"ДД. ММ. ГГГГ")&amp;" ПО  "&amp;TEXT(A4+5,"ДД. ММ. ГГГГ")</f>
        <v>РАСПИСАНИЕ  3  КУРСА  С  26. 03. 2018 ПО  31. 03. 2018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ht="16.5" thickBot="1"/>
    <row r="4" spans="1:17" s="1" customFormat="1" ht="32.25" customHeight="1" thickBot="1">
      <c r="A4" s="28">
        <v>43185</v>
      </c>
      <c r="B4" s="35" t="s">
        <v>30</v>
      </c>
      <c r="C4" s="35" t="s">
        <v>31</v>
      </c>
      <c r="D4" s="35" t="s">
        <v>54</v>
      </c>
      <c r="E4" s="35" t="s">
        <v>55</v>
      </c>
      <c r="F4" s="35" t="s">
        <v>6</v>
      </c>
      <c r="G4" s="25" t="s">
        <v>7</v>
      </c>
      <c r="H4" s="25" t="s">
        <v>7</v>
      </c>
      <c r="I4" s="25" t="s">
        <v>11</v>
      </c>
      <c r="J4" s="25" t="s">
        <v>12</v>
      </c>
      <c r="K4" s="25" t="s">
        <v>13</v>
      </c>
      <c r="L4" s="7"/>
      <c r="M4" s="7"/>
      <c r="N4" s="7"/>
      <c r="O4" s="7"/>
      <c r="P4" s="7"/>
      <c r="Q4" s="7"/>
    </row>
    <row r="5" spans="1:16" ht="24.75" customHeight="1" thickBot="1" thickTop="1">
      <c r="A5" s="32" t="s">
        <v>9</v>
      </c>
      <c r="B5" s="142">
        <f aca="true" t="shared" si="0" ref="B5:K5">$A$4</f>
        <v>43185</v>
      </c>
      <c r="C5" s="33"/>
      <c r="D5" s="33"/>
      <c r="E5" s="33">
        <f t="shared" si="0"/>
        <v>43185</v>
      </c>
      <c r="F5" s="55">
        <f t="shared" si="0"/>
        <v>43185</v>
      </c>
      <c r="G5" s="11">
        <f t="shared" si="0"/>
        <v>43185</v>
      </c>
      <c r="H5" s="11">
        <f t="shared" si="0"/>
        <v>43185</v>
      </c>
      <c r="I5" s="11">
        <f t="shared" si="0"/>
        <v>43185</v>
      </c>
      <c r="J5" s="11">
        <f t="shared" si="0"/>
        <v>43185</v>
      </c>
      <c r="K5" s="11">
        <f t="shared" si="0"/>
        <v>43185</v>
      </c>
      <c r="P5" s="1"/>
    </row>
    <row r="6" spans="1:11" ht="86.25" customHeight="1" thickTop="1">
      <c r="A6" s="43" t="s">
        <v>34</v>
      </c>
      <c r="B6" s="143"/>
      <c r="C6" s="189" t="s">
        <v>49</v>
      </c>
      <c r="D6" s="175"/>
      <c r="E6" s="190"/>
      <c r="F6" s="133"/>
      <c r="G6" s="135"/>
      <c r="H6" s="233"/>
      <c r="I6" s="14"/>
      <c r="J6" s="14"/>
      <c r="K6" s="14"/>
    </row>
    <row r="7" spans="1:11" ht="117.75" customHeight="1">
      <c r="A7" s="29" t="s">
        <v>35</v>
      </c>
      <c r="B7" s="167"/>
      <c r="C7" s="75" t="s">
        <v>129</v>
      </c>
      <c r="D7" s="90" t="s">
        <v>62</v>
      </c>
      <c r="E7" s="177" t="s">
        <v>127</v>
      </c>
      <c r="F7" s="182"/>
      <c r="G7" s="178"/>
      <c r="H7" s="234"/>
      <c r="I7" s="5"/>
      <c r="J7" s="5"/>
      <c r="K7" s="5"/>
    </row>
    <row r="8" spans="1:11" ht="84" customHeight="1" thickBot="1">
      <c r="A8" s="29" t="s">
        <v>36</v>
      </c>
      <c r="B8" s="134"/>
      <c r="C8" s="207"/>
      <c r="D8" s="208"/>
      <c r="E8" s="178"/>
      <c r="F8" s="83"/>
      <c r="G8" s="47"/>
      <c r="H8" s="235"/>
      <c r="I8" s="15"/>
      <c r="J8" s="15"/>
      <c r="K8" s="15"/>
    </row>
    <row r="9" spans="1:11" s="68" customFormat="1" ht="31.5" thickBot="1" thickTop="1">
      <c r="A9" s="61" t="s">
        <v>1</v>
      </c>
      <c r="B9" s="107">
        <f aca="true" t="shared" si="1" ref="B9:K9">$A$4+1</f>
        <v>43186</v>
      </c>
      <c r="C9" s="107"/>
      <c r="D9" s="107"/>
      <c r="E9" s="108">
        <f t="shared" si="1"/>
        <v>43186</v>
      </c>
      <c r="F9" s="78">
        <f t="shared" si="1"/>
        <v>43186</v>
      </c>
      <c r="G9" s="236">
        <f t="shared" si="1"/>
        <v>43186</v>
      </c>
      <c r="H9" s="66">
        <f t="shared" si="1"/>
        <v>43186</v>
      </c>
      <c r="I9" s="67">
        <f t="shared" si="1"/>
        <v>43186</v>
      </c>
      <c r="J9" s="67">
        <f t="shared" si="1"/>
        <v>43186</v>
      </c>
      <c r="K9" s="66">
        <f t="shared" si="1"/>
        <v>43186</v>
      </c>
    </row>
    <row r="10" spans="1:11" ht="112.5" customHeight="1" thickTop="1">
      <c r="A10" s="43" t="s">
        <v>34</v>
      </c>
      <c r="B10" s="109"/>
      <c r="C10" s="56" t="s">
        <v>42</v>
      </c>
      <c r="D10" s="75" t="s">
        <v>51</v>
      </c>
      <c r="E10" s="177" t="s">
        <v>127</v>
      </c>
      <c r="F10" s="182"/>
      <c r="G10" s="178"/>
      <c r="H10" s="233"/>
      <c r="I10" s="14"/>
      <c r="J10" s="14"/>
      <c r="K10" s="14"/>
    </row>
    <row r="11" spans="1:11" ht="126" customHeight="1">
      <c r="A11" s="29" t="s">
        <v>35</v>
      </c>
      <c r="B11" s="56"/>
      <c r="C11" s="90" t="s">
        <v>47</v>
      </c>
      <c r="D11" s="91" t="s">
        <v>61</v>
      </c>
      <c r="E11" s="109" t="s">
        <v>42</v>
      </c>
      <c r="F11" s="90"/>
      <c r="G11" s="46"/>
      <c r="H11" s="234"/>
      <c r="I11" s="5"/>
      <c r="J11" s="5"/>
      <c r="K11" s="5"/>
    </row>
    <row r="12" spans="1:11" ht="86.25" customHeight="1">
      <c r="A12" s="29" t="s">
        <v>36</v>
      </c>
      <c r="B12" s="134"/>
      <c r="C12" s="90" t="s">
        <v>128</v>
      </c>
      <c r="D12" s="91" t="s">
        <v>61</v>
      </c>
      <c r="E12" s="177" t="s">
        <v>83</v>
      </c>
      <c r="F12" s="182"/>
      <c r="G12" s="178"/>
      <c r="H12" s="235"/>
      <c r="I12" s="15"/>
      <c r="J12" s="15"/>
      <c r="K12" s="15"/>
    </row>
    <row r="13" spans="1:11" ht="71.25" customHeight="1" thickBot="1">
      <c r="A13" s="29" t="s">
        <v>37</v>
      </c>
      <c r="B13" s="134"/>
      <c r="C13" s="191" t="s">
        <v>99</v>
      </c>
      <c r="D13" s="192"/>
      <c r="E13" s="193"/>
      <c r="F13" s="151"/>
      <c r="G13" s="48"/>
      <c r="H13" s="235"/>
      <c r="I13" s="15"/>
      <c r="J13" s="15"/>
      <c r="K13" s="15"/>
    </row>
    <row r="14" spans="1:11" s="64" customFormat="1" ht="31.5" thickBot="1" thickTop="1">
      <c r="A14" s="40" t="s">
        <v>2</v>
      </c>
      <c r="B14" s="79">
        <f aca="true" t="shared" si="2" ref="B14:K14">$A$4+2</f>
        <v>43187</v>
      </c>
      <c r="C14" s="80"/>
      <c r="D14" s="80"/>
      <c r="E14" s="132">
        <f t="shared" si="2"/>
        <v>43187</v>
      </c>
      <c r="F14" s="82">
        <f t="shared" si="2"/>
        <v>43187</v>
      </c>
      <c r="G14" s="237">
        <f t="shared" si="2"/>
        <v>43187</v>
      </c>
      <c r="H14" s="70">
        <f t="shared" si="2"/>
        <v>43187</v>
      </c>
      <c r="I14" s="71">
        <f t="shared" si="2"/>
        <v>43187</v>
      </c>
      <c r="J14" s="71">
        <f t="shared" si="2"/>
        <v>43187</v>
      </c>
      <c r="K14" s="70">
        <f t="shared" si="2"/>
        <v>43187</v>
      </c>
    </row>
    <row r="15" spans="1:11" ht="117.75" customHeight="1" thickTop="1">
      <c r="A15" s="29" t="s">
        <v>35</v>
      </c>
      <c r="B15" s="144"/>
      <c r="C15" s="75" t="s">
        <v>51</v>
      </c>
      <c r="D15" s="56" t="s">
        <v>42</v>
      </c>
      <c r="E15" s="177" t="s">
        <v>127</v>
      </c>
      <c r="F15" s="182"/>
      <c r="G15" s="178"/>
      <c r="H15" s="233"/>
      <c r="I15" s="14"/>
      <c r="J15" s="14"/>
      <c r="K15" s="14"/>
    </row>
    <row r="16" spans="1:11" ht="120" customHeight="1">
      <c r="A16" s="29" t="s">
        <v>36</v>
      </c>
      <c r="B16" s="109"/>
      <c r="C16" s="90" t="s">
        <v>47</v>
      </c>
      <c r="D16" s="75" t="s">
        <v>52</v>
      </c>
      <c r="E16" s="177" t="s">
        <v>127</v>
      </c>
      <c r="F16" s="182"/>
      <c r="G16" s="178"/>
      <c r="H16" s="234"/>
      <c r="I16" s="5"/>
      <c r="J16" s="5"/>
      <c r="K16" s="5"/>
    </row>
    <row r="17" spans="1:11" ht="116.25" customHeight="1">
      <c r="A17" s="29" t="s">
        <v>37</v>
      </c>
      <c r="B17" s="56"/>
      <c r="C17" s="75" t="s">
        <v>46</v>
      </c>
      <c r="D17" s="75" t="s">
        <v>81</v>
      </c>
      <c r="E17" s="75" t="s">
        <v>85</v>
      </c>
      <c r="F17" s="83"/>
      <c r="G17" s="51"/>
      <c r="H17" s="235"/>
      <c r="I17" s="15"/>
      <c r="J17" s="15"/>
      <c r="K17" s="15"/>
    </row>
    <row r="18" spans="1:11" ht="35.25" customHeight="1" thickBot="1">
      <c r="A18" s="29" t="s">
        <v>43</v>
      </c>
      <c r="B18" s="194" t="s">
        <v>19</v>
      </c>
      <c r="C18" s="195"/>
      <c r="D18" s="195"/>
      <c r="E18" s="196"/>
      <c r="F18" s="83"/>
      <c r="G18" s="51"/>
      <c r="H18" s="235"/>
      <c r="I18" s="15"/>
      <c r="J18" s="15"/>
      <c r="K18" s="15"/>
    </row>
    <row r="19" spans="1:11" s="68" customFormat="1" ht="31.5" thickBot="1" thickTop="1">
      <c r="A19" s="61" t="s">
        <v>3</v>
      </c>
      <c r="B19" s="78">
        <f aca="true" t="shared" si="3" ref="B19:K19">$A$4+3</f>
        <v>43188</v>
      </c>
      <c r="C19" s="78"/>
      <c r="D19" s="78"/>
      <c r="E19" s="127">
        <f t="shared" si="3"/>
        <v>43188</v>
      </c>
      <c r="F19" s="84">
        <f t="shared" si="3"/>
        <v>43188</v>
      </c>
      <c r="G19" s="238">
        <f t="shared" si="3"/>
        <v>43188</v>
      </c>
      <c r="H19" s="73">
        <f t="shared" si="3"/>
        <v>43188</v>
      </c>
      <c r="I19" s="74">
        <f t="shared" si="3"/>
        <v>43188</v>
      </c>
      <c r="J19" s="74">
        <f t="shared" si="3"/>
        <v>43188</v>
      </c>
      <c r="K19" s="73">
        <f t="shared" si="3"/>
        <v>43188</v>
      </c>
    </row>
    <row r="20" spans="1:11" ht="114" customHeight="1" thickTop="1">
      <c r="A20" s="43" t="s">
        <v>34</v>
      </c>
      <c r="B20" s="109"/>
      <c r="C20" s="91" t="s">
        <v>46</v>
      </c>
      <c r="D20" s="75" t="s">
        <v>52</v>
      </c>
      <c r="E20" s="56" t="s">
        <v>86</v>
      </c>
      <c r="F20" s="77"/>
      <c r="G20" s="45"/>
      <c r="H20" s="233"/>
      <c r="I20" s="14"/>
      <c r="J20" s="14"/>
      <c r="K20" s="14"/>
    </row>
    <row r="21" spans="1:11" ht="124.5" customHeight="1">
      <c r="A21" s="29" t="s">
        <v>35</v>
      </c>
      <c r="B21" s="165"/>
      <c r="C21" s="75" t="s">
        <v>129</v>
      </c>
      <c r="D21" s="166" t="s">
        <v>81</v>
      </c>
      <c r="E21" s="177" t="s">
        <v>127</v>
      </c>
      <c r="F21" s="182"/>
      <c r="G21" s="178"/>
      <c r="H21" s="234"/>
      <c r="I21" s="5"/>
      <c r="J21" s="5"/>
      <c r="K21" s="5"/>
    </row>
    <row r="22" spans="1:11" ht="117.75" customHeight="1">
      <c r="A22" s="29" t="s">
        <v>36</v>
      </c>
      <c r="B22" s="167"/>
      <c r="C22" s="75" t="s">
        <v>130</v>
      </c>
      <c r="D22" s="75" t="s">
        <v>51</v>
      </c>
      <c r="E22" s="75" t="s">
        <v>100</v>
      </c>
      <c r="F22" s="90"/>
      <c r="G22" s="46"/>
      <c r="H22" s="234"/>
      <c r="I22" s="5"/>
      <c r="J22" s="5"/>
      <c r="K22" s="5"/>
    </row>
    <row r="23" spans="1:11" ht="88.5" customHeight="1" thickBot="1">
      <c r="A23" s="29" t="s">
        <v>37</v>
      </c>
      <c r="B23" s="134"/>
      <c r="C23" s="209" t="s">
        <v>99</v>
      </c>
      <c r="D23" s="192"/>
      <c r="E23" s="193"/>
      <c r="F23" s="90"/>
      <c r="G23" s="46"/>
      <c r="H23" s="234"/>
      <c r="I23" s="5"/>
      <c r="J23" s="5"/>
      <c r="K23" s="5"/>
    </row>
    <row r="24" spans="1:11" s="64" customFormat="1" ht="31.5" thickBot="1" thickTop="1">
      <c r="A24" s="40" t="s">
        <v>4</v>
      </c>
      <c r="B24" s="80">
        <f aca="true" t="shared" si="4" ref="B24:K24">$A$4+4</f>
        <v>43189</v>
      </c>
      <c r="C24" s="80"/>
      <c r="D24" s="80"/>
      <c r="E24" s="132">
        <f t="shared" si="4"/>
        <v>43189</v>
      </c>
      <c r="F24" s="82">
        <f t="shared" si="4"/>
        <v>43189</v>
      </c>
      <c r="G24" s="237">
        <f t="shared" si="4"/>
        <v>43189</v>
      </c>
      <c r="H24" s="70">
        <f t="shared" si="4"/>
        <v>43189</v>
      </c>
      <c r="I24" s="71">
        <f t="shared" si="4"/>
        <v>43189</v>
      </c>
      <c r="J24" s="71">
        <f t="shared" si="4"/>
        <v>43189</v>
      </c>
      <c r="K24" s="70">
        <f t="shared" si="4"/>
        <v>43189</v>
      </c>
    </row>
    <row r="25" spans="1:256" s="64" customFormat="1" ht="51" customHeight="1" thickBot="1" thickTop="1">
      <c r="A25" s="43" t="s">
        <v>34</v>
      </c>
      <c r="B25" s="194" t="s">
        <v>19</v>
      </c>
      <c r="C25" s="195"/>
      <c r="D25" s="195"/>
      <c r="E25" s="196"/>
      <c r="F25" s="90"/>
      <c r="G25" s="75"/>
      <c r="H25" s="105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11" ht="90" customHeight="1" thickTop="1">
      <c r="A26" s="29" t="s">
        <v>35</v>
      </c>
      <c r="B26" s="157"/>
      <c r="C26" s="75" t="s">
        <v>47</v>
      </c>
      <c r="D26" s="156" t="s">
        <v>96</v>
      </c>
      <c r="E26" s="90" t="s">
        <v>82</v>
      </c>
      <c r="F26" s="100"/>
      <c r="G26" s="45"/>
      <c r="H26" s="233"/>
      <c r="I26" s="14"/>
      <c r="J26" s="14"/>
      <c r="K26" s="14"/>
    </row>
    <row r="27" spans="1:11" ht="58.5" customHeight="1">
      <c r="A27" s="29" t="s">
        <v>36</v>
      </c>
      <c r="B27" s="103"/>
      <c r="C27" s="191" t="s">
        <v>99</v>
      </c>
      <c r="D27" s="192"/>
      <c r="E27" s="193"/>
      <c r="F27" s="90"/>
      <c r="G27" s="46"/>
      <c r="H27" s="234"/>
      <c r="I27" s="5"/>
      <c r="J27" s="5"/>
      <c r="K27" s="5"/>
    </row>
    <row r="28" spans="1:11" ht="126" customHeight="1">
      <c r="A28" s="29" t="s">
        <v>37</v>
      </c>
      <c r="B28" s="56"/>
      <c r="C28" s="75" t="s">
        <v>48</v>
      </c>
      <c r="D28" s="75" t="s">
        <v>85</v>
      </c>
      <c r="E28" s="56" t="s">
        <v>83</v>
      </c>
      <c r="F28" s="83"/>
      <c r="G28" s="49"/>
      <c r="H28" s="235"/>
      <c r="I28" s="15"/>
      <c r="J28" s="15"/>
      <c r="K28" s="15"/>
    </row>
    <row r="29" spans="1:12" ht="37.5" customHeight="1">
      <c r="A29" s="44" t="s">
        <v>5</v>
      </c>
      <c r="B29" s="23"/>
      <c r="C29" s="23"/>
      <c r="D29" s="23"/>
      <c r="E29" s="50" t="s">
        <v>18</v>
      </c>
      <c r="F29" s="239"/>
      <c r="G29" s="240" t="s">
        <v>10</v>
      </c>
      <c r="H29" s="17"/>
      <c r="I29" s="17"/>
      <c r="J29" s="17"/>
      <c r="L29" s="17"/>
    </row>
    <row r="30" spans="1:7" ht="14.25" customHeight="1">
      <c r="A30" s="26"/>
      <c r="B30" s="8"/>
      <c r="C30" s="8"/>
      <c r="D30" s="8"/>
      <c r="E30" s="8"/>
      <c r="F30" s="8"/>
      <c r="G30" s="9"/>
    </row>
    <row r="31" spans="1:5" ht="15.75">
      <c r="A31" s="26"/>
      <c r="B31" s="8"/>
      <c r="C31" s="8"/>
      <c r="D31" s="8"/>
      <c r="E31" s="8"/>
    </row>
  </sheetData>
  <sheetProtection/>
  <mergeCells count="14">
    <mergeCell ref="A2:K2"/>
    <mergeCell ref="C6:E6"/>
    <mergeCell ref="C8:E8"/>
    <mergeCell ref="C23:E23"/>
    <mergeCell ref="B25:E25"/>
    <mergeCell ref="C27:E27"/>
    <mergeCell ref="B18:E18"/>
    <mergeCell ref="E7:G7"/>
    <mergeCell ref="E21:G21"/>
    <mergeCell ref="C13:E13"/>
    <mergeCell ref="E10:G10"/>
    <mergeCell ref="E12:G12"/>
    <mergeCell ref="E15:G15"/>
    <mergeCell ref="E16:G16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N33"/>
  <sheetViews>
    <sheetView tabSelected="1" view="pageBreakPreview" zoomScale="55" zoomScaleNormal="40" zoomScaleSheetLayoutView="55" zoomScalePageLayoutView="0" workbookViewId="0" topLeftCell="A16">
      <pane xSplit="2" topLeftCell="C1" activePane="topRight" state="frozen"/>
      <selection pane="topLeft" activeCell="A1" sqref="A1"/>
      <selection pane="topRight" activeCell="C42" sqref="C42"/>
    </sheetView>
  </sheetViews>
  <sheetFormatPr defaultColWidth="9.00390625" defaultRowHeight="12.75"/>
  <cols>
    <col min="1" max="1" width="11.00390625" style="27" customWidth="1"/>
    <col min="2" max="2" width="116.75390625" style="2" customWidth="1"/>
    <col min="3" max="3" width="117.875" style="2" customWidth="1"/>
    <col min="4" max="7" width="29.875" style="2" hidden="1" customWidth="1"/>
    <col min="8" max="8" width="29.625" style="2" hidden="1" customWidth="1"/>
    <col min="9" max="16384" width="9.125" style="4" customWidth="1"/>
  </cols>
  <sheetData>
    <row r="1" spans="1:9" ht="124.5" customHeight="1">
      <c r="A1" s="26"/>
      <c r="B1" s="38" t="s">
        <v>17</v>
      </c>
      <c r="C1" s="20" t="str">
        <f>'2 КУРС'!E1</f>
        <v>УТВЕРЖДАЮ
Первый проректор 
                          С.А. Марзан
"____" ____________ 2018 г.</v>
      </c>
      <c r="D1" s="24"/>
      <c r="E1" s="19"/>
      <c r="I1" s="13"/>
    </row>
    <row r="2" spans="1:8" ht="18">
      <c r="A2" s="210" t="str">
        <f>"РАСПИСАНИЕ  4  КУРСА  С  "&amp;TEXT(A4,"ДД. ММ. ГГГГ")&amp;" ПО  "&amp;TEXT(A4+5,"ДД. ММ. ГГГГ")</f>
        <v>РАСПИСАНИЕ  4  КУРСА  С  26. 03. 2018 ПО  31. 03. 2018</v>
      </c>
      <c r="B2" s="210"/>
      <c r="C2" s="210"/>
      <c r="D2" s="210"/>
      <c r="E2" s="210"/>
      <c r="F2" s="210"/>
      <c r="G2" s="210"/>
      <c r="H2" s="210"/>
    </row>
    <row r="3" ht="16.5" thickBot="1"/>
    <row r="4" spans="1:14" s="1" customFormat="1" ht="32.25" customHeight="1" thickBot="1">
      <c r="A4" s="28">
        <f>'2 КУРС'!A4</f>
        <v>43185</v>
      </c>
      <c r="B4" s="213" t="s">
        <v>107</v>
      </c>
      <c r="C4" s="214"/>
      <c r="D4" s="25" t="s">
        <v>8</v>
      </c>
      <c r="E4" s="25" t="s">
        <v>14</v>
      </c>
      <c r="F4" s="25" t="s">
        <v>15</v>
      </c>
      <c r="G4" s="25" t="s">
        <v>16</v>
      </c>
      <c r="H4" s="25"/>
      <c r="I4" s="7"/>
      <c r="J4" s="7"/>
      <c r="K4" s="7"/>
      <c r="L4" s="7"/>
      <c r="M4" s="7"/>
      <c r="N4" s="7"/>
    </row>
    <row r="5" spans="1:8" s="1" customFormat="1" ht="33.75" customHeight="1" thickBot="1" thickTop="1">
      <c r="A5" s="104" t="s">
        <v>0</v>
      </c>
      <c r="B5" s="211">
        <v>43185</v>
      </c>
      <c r="C5" s="211"/>
      <c r="D5" s="3">
        <f>$A$4</f>
        <v>43185</v>
      </c>
      <c r="E5" s="3">
        <f>$A$4</f>
        <v>43185</v>
      </c>
      <c r="F5" s="3">
        <f>$A$4</f>
        <v>43185</v>
      </c>
      <c r="G5" s="3">
        <f>$A$4</f>
        <v>43185</v>
      </c>
      <c r="H5" s="3">
        <f>$A$4</f>
        <v>43185</v>
      </c>
    </row>
    <row r="6" spans="1:8" ht="89.25" customHeight="1" thickBot="1" thickTop="1">
      <c r="A6" s="43" t="s">
        <v>34</v>
      </c>
      <c r="B6" s="199" t="s">
        <v>29</v>
      </c>
      <c r="C6" s="201"/>
      <c r="D6" s="241"/>
      <c r="E6" s="52"/>
      <c r="F6" s="21"/>
      <c r="G6" s="21"/>
      <c r="H6" s="21"/>
    </row>
    <row r="7" spans="1:8" ht="58.5" customHeight="1" thickTop="1">
      <c r="A7" s="29" t="s">
        <v>35</v>
      </c>
      <c r="B7" s="191" t="s">
        <v>106</v>
      </c>
      <c r="C7" s="193"/>
      <c r="D7" s="58"/>
      <c r="E7" s="52"/>
      <c r="F7" s="21"/>
      <c r="G7" s="21"/>
      <c r="H7" s="21"/>
    </row>
    <row r="8" spans="1:12" ht="63.75" customHeight="1">
      <c r="A8" s="29" t="s">
        <v>36</v>
      </c>
      <c r="B8" s="217"/>
      <c r="C8" s="218"/>
      <c r="D8" s="58"/>
      <c r="E8" s="54"/>
      <c r="F8" s="22"/>
      <c r="G8" s="22"/>
      <c r="H8" s="22"/>
      <c r="L8" s="4" t="s">
        <v>60</v>
      </c>
    </row>
    <row r="9" spans="1:12" ht="63.75" customHeight="1" thickBot="1">
      <c r="A9" s="29" t="s">
        <v>37</v>
      </c>
      <c r="B9" s="215"/>
      <c r="C9" s="216"/>
      <c r="D9" s="58"/>
      <c r="E9" s="54"/>
      <c r="F9" s="22"/>
      <c r="G9" s="22"/>
      <c r="H9" s="22"/>
      <c r="L9" s="4" t="s">
        <v>60</v>
      </c>
    </row>
    <row r="10" spans="1:8" s="42" customFormat="1" ht="30.75" thickBot="1" thickTop="1">
      <c r="A10" s="62" t="s">
        <v>1</v>
      </c>
      <c r="B10" s="211">
        <v>43186</v>
      </c>
      <c r="C10" s="242"/>
      <c r="D10" s="60">
        <f>$A$4+1</f>
        <v>43186</v>
      </c>
      <c r="E10" s="63">
        <f>$A$4+1</f>
        <v>43186</v>
      </c>
      <c r="F10" s="41">
        <f>$A$4+1</f>
        <v>43186</v>
      </c>
      <c r="G10" s="41">
        <f>$A$4+1</f>
        <v>43186</v>
      </c>
      <c r="H10" s="41">
        <f>$A$4+1</f>
        <v>43186</v>
      </c>
    </row>
    <row r="11" spans="1:8" s="42" customFormat="1" ht="49.5" customHeight="1" thickBot="1" thickTop="1">
      <c r="A11" s="43" t="s">
        <v>34</v>
      </c>
      <c r="B11" s="199" t="s">
        <v>104</v>
      </c>
      <c r="C11" s="201"/>
      <c r="D11" s="137"/>
      <c r="E11" s="138"/>
      <c r="F11" s="139"/>
      <c r="G11" s="139"/>
      <c r="H11" s="139"/>
    </row>
    <row r="12" spans="1:10" ht="60" customHeight="1" thickTop="1">
      <c r="A12" s="29" t="s">
        <v>35</v>
      </c>
      <c r="B12" s="191" t="s">
        <v>104</v>
      </c>
      <c r="C12" s="193"/>
      <c r="D12" s="57"/>
      <c r="E12" s="59"/>
      <c r="F12" s="21"/>
      <c r="G12" s="21"/>
      <c r="H12" s="21"/>
      <c r="J12" s="4" t="s">
        <v>60</v>
      </c>
    </row>
    <row r="13" spans="1:8" ht="60" customHeight="1">
      <c r="A13" s="29" t="s">
        <v>36</v>
      </c>
      <c r="B13" s="191" t="s">
        <v>29</v>
      </c>
      <c r="C13" s="193"/>
      <c r="D13" s="147"/>
      <c r="E13" s="148"/>
      <c r="F13" s="149"/>
      <c r="G13" s="149"/>
      <c r="H13" s="149"/>
    </row>
    <row r="14" spans="1:8" ht="55.5" customHeight="1" thickBot="1">
      <c r="A14" s="29" t="s">
        <v>37</v>
      </c>
      <c r="B14" s="222" t="s">
        <v>106</v>
      </c>
      <c r="C14" s="223"/>
      <c r="D14" s="86"/>
      <c r="E14" s="58"/>
      <c r="F14" s="22"/>
      <c r="G14" s="22"/>
      <c r="H14" s="22"/>
    </row>
    <row r="15" spans="1:8" s="114" customFormat="1" ht="30.75" thickBot="1" thickTop="1">
      <c r="A15" s="110" t="s">
        <v>2</v>
      </c>
      <c r="B15" s="212">
        <f aca="true" t="shared" si="0" ref="B15:H15">$A$4+2</f>
        <v>43187</v>
      </c>
      <c r="C15" s="243"/>
      <c r="D15" s="111">
        <f t="shared" si="0"/>
        <v>43187</v>
      </c>
      <c r="E15" s="112">
        <f t="shared" si="0"/>
        <v>43187</v>
      </c>
      <c r="F15" s="113">
        <f t="shared" si="0"/>
        <v>43187</v>
      </c>
      <c r="G15" s="113">
        <f t="shared" si="0"/>
        <v>43187</v>
      </c>
      <c r="H15" s="113">
        <f t="shared" si="0"/>
        <v>43187</v>
      </c>
    </row>
    <row r="16" spans="1:8" ht="55.5" customHeight="1" thickBot="1" thickTop="1">
      <c r="A16" s="43" t="s">
        <v>34</v>
      </c>
      <c r="B16" s="199" t="s">
        <v>103</v>
      </c>
      <c r="C16" s="201"/>
      <c r="D16" s="87"/>
      <c r="E16" s="52"/>
      <c r="F16" s="21"/>
      <c r="G16" s="21"/>
      <c r="H16" s="21"/>
    </row>
    <row r="17" spans="1:8" ht="54.75" customHeight="1" thickTop="1">
      <c r="A17" s="29" t="s">
        <v>35</v>
      </c>
      <c r="B17" s="191" t="s">
        <v>104</v>
      </c>
      <c r="C17" s="193"/>
      <c r="D17" s="58"/>
      <c r="E17" s="52"/>
      <c r="F17" s="21"/>
      <c r="G17" s="21"/>
      <c r="H17" s="21"/>
    </row>
    <row r="18" spans="1:8" ht="87.75" customHeight="1">
      <c r="A18" s="29" t="s">
        <v>36</v>
      </c>
      <c r="B18" s="177" t="s">
        <v>101</v>
      </c>
      <c r="C18" s="178"/>
      <c r="D18" s="106"/>
      <c r="E18" s="58"/>
      <c r="F18" s="22"/>
      <c r="G18" s="22"/>
      <c r="H18" s="22"/>
    </row>
    <row r="19" spans="1:8" ht="60.75" customHeight="1" thickBot="1">
      <c r="A19" s="29" t="s">
        <v>37</v>
      </c>
      <c r="B19" s="191" t="s">
        <v>90</v>
      </c>
      <c r="C19" s="193"/>
      <c r="D19" s="86"/>
      <c r="E19" s="58"/>
      <c r="F19" s="22"/>
      <c r="G19" s="22"/>
      <c r="H19" s="22"/>
    </row>
    <row r="20" spans="1:8" s="114" customFormat="1" ht="30.75" thickBot="1" thickTop="1">
      <c r="A20" s="115" t="s">
        <v>3</v>
      </c>
      <c r="B20" s="212">
        <f aca="true" t="shared" si="1" ref="B20:H20">$A$4+3</f>
        <v>43188</v>
      </c>
      <c r="C20" s="243"/>
      <c r="D20" s="111">
        <f t="shared" si="1"/>
        <v>43188</v>
      </c>
      <c r="E20" s="112">
        <f t="shared" si="1"/>
        <v>43188</v>
      </c>
      <c r="F20" s="113">
        <f t="shared" si="1"/>
        <v>43188</v>
      </c>
      <c r="G20" s="113">
        <f t="shared" si="1"/>
        <v>43188</v>
      </c>
      <c r="H20" s="113">
        <f t="shared" si="1"/>
        <v>43188</v>
      </c>
    </row>
    <row r="21" spans="1:8" ht="78.75" customHeight="1" thickTop="1">
      <c r="A21" s="29" t="s">
        <v>35</v>
      </c>
      <c r="B21" s="220" t="s">
        <v>104</v>
      </c>
      <c r="C21" s="221"/>
      <c r="D21" s="58"/>
      <c r="E21" s="59"/>
      <c r="F21" s="21"/>
      <c r="G21" s="21"/>
      <c r="H21" s="21"/>
    </row>
    <row r="22" spans="1:8" ht="56.25" customHeight="1">
      <c r="A22" s="29" t="s">
        <v>36</v>
      </c>
      <c r="B22" s="191" t="s">
        <v>103</v>
      </c>
      <c r="C22" s="193"/>
      <c r="D22" s="88"/>
      <c r="E22" s="89"/>
      <c r="F22" s="22"/>
      <c r="G22" s="22"/>
      <c r="H22" s="22"/>
    </row>
    <row r="23" spans="1:8" ht="56.25" customHeight="1" thickBot="1">
      <c r="A23" s="29" t="s">
        <v>37</v>
      </c>
      <c r="B23" s="191" t="s">
        <v>102</v>
      </c>
      <c r="C23" s="193"/>
      <c r="D23" s="88"/>
      <c r="E23" s="89"/>
      <c r="F23" s="22"/>
      <c r="G23" s="22"/>
      <c r="H23" s="22"/>
    </row>
    <row r="24" spans="1:8" s="114" customFormat="1" ht="30.75" thickBot="1" thickTop="1">
      <c r="A24" s="115" t="s">
        <v>4</v>
      </c>
      <c r="B24" s="219">
        <f aca="true" t="shared" si="2" ref="B24:H24">$A$4+4</f>
        <v>43189</v>
      </c>
      <c r="C24" s="244"/>
      <c r="D24" s="116">
        <f t="shared" si="2"/>
        <v>43189</v>
      </c>
      <c r="E24" s="112">
        <f t="shared" si="2"/>
        <v>43189</v>
      </c>
      <c r="F24" s="113">
        <f t="shared" si="2"/>
        <v>43189</v>
      </c>
      <c r="G24" s="113">
        <f t="shared" si="2"/>
        <v>43189</v>
      </c>
      <c r="H24" s="113">
        <f t="shared" si="2"/>
        <v>43189</v>
      </c>
    </row>
    <row r="25" spans="1:8" ht="60.75" customHeight="1" thickBot="1" thickTop="1">
      <c r="A25" s="43" t="s">
        <v>34</v>
      </c>
      <c r="B25" s="191" t="s">
        <v>102</v>
      </c>
      <c r="C25" s="193"/>
      <c r="D25" s="87"/>
      <c r="E25" s="52"/>
      <c r="F25" s="21"/>
      <c r="G25" s="21"/>
      <c r="H25" s="21"/>
    </row>
    <row r="26" spans="1:8" ht="56.25" customHeight="1" thickTop="1">
      <c r="A26" s="29" t="s">
        <v>35</v>
      </c>
      <c r="B26" s="191" t="s">
        <v>105</v>
      </c>
      <c r="C26" s="193"/>
      <c r="D26" s="58"/>
      <c r="E26" s="52"/>
      <c r="F26" s="21"/>
      <c r="G26" s="21"/>
      <c r="H26" s="21"/>
    </row>
    <row r="27" spans="1:8" ht="52.5" customHeight="1">
      <c r="A27" s="29" t="s">
        <v>36</v>
      </c>
      <c r="B27" s="191" t="s">
        <v>90</v>
      </c>
      <c r="C27" s="193"/>
      <c r="D27" s="86"/>
      <c r="E27" s="58"/>
      <c r="F27" s="22"/>
      <c r="G27" s="22"/>
      <c r="H27" s="22"/>
    </row>
    <row r="28" spans="1:8" ht="52.5" customHeight="1" thickBot="1">
      <c r="A28" s="29" t="s">
        <v>37</v>
      </c>
      <c r="B28" s="245" t="s">
        <v>131</v>
      </c>
      <c r="C28" s="246"/>
      <c r="D28" s="86"/>
      <c r="E28" s="58"/>
      <c r="F28" s="22"/>
      <c r="G28" s="22"/>
      <c r="H28" s="22"/>
    </row>
    <row r="29" spans="1:8" s="1" customFormat="1" ht="24.75" thickBot="1" thickTop="1">
      <c r="A29" s="30"/>
      <c r="B29" s="145"/>
      <c r="C29" s="145"/>
      <c r="D29" s="12"/>
      <c r="E29" s="12"/>
      <c r="F29" s="12"/>
      <c r="G29" s="12"/>
      <c r="H29" s="12"/>
    </row>
    <row r="30" spans="2:3" ht="24" thickTop="1">
      <c r="B30" s="34"/>
      <c r="C30" s="34"/>
    </row>
    <row r="31" spans="1:10" ht="23.25">
      <c r="A31" s="37" t="s">
        <v>5</v>
      </c>
      <c r="B31" s="36"/>
      <c r="C31" s="50" t="s">
        <v>18</v>
      </c>
      <c r="D31" s="6"/>
      <c r="E31" s="6"/>
      <c r="F31" s="6"/>
      <c r="G31" s="18"/>
      <c r="J31" s="2"/>
    </row>
    <row r="32" spans="2:3" ht="23.25">
      <c r="B32" s="34"/>
      <c r="C32" s="34"/>
    </row>
    <row r="33" spans="2:3" ht="23.25">
      <c r="B33" s="34"/>
      <c r="C33" s="34"/>
    </row>
  </sheetData>
  <sheetProtection/>
  <mergeCells count="26">
    <mergeCell ref="B25:C25"/>
    <mergeCell ref="B10:C10"/>
    <mergeCell ref="B11:C11"/>
    <mergeCell ref="B12:C12"/>
    <mergeCell ref="B13:C13"/>
    <mergeCell ref="B14:C14"/>
    <mergeCell ref="B26:C26"/>
    <mergeCell ref="B23:C23"/>
    <mergeCell ref="B15:C15"/>
    <mergeCell ref="B28:C28"/>
    <mergeCell ref="B24:C24"/>
    <mergeCell ref="B16:C16"/>
    <mergeCell ref="B17:C17"/>
    <mergeCell ref="B22:C22"/>
    <mergeCell ref="B21:C21"/>
    <mergeCell ref="B18:C18"/>
    <mergeCell ref="B27:C27"/>
    <mergeCell ref="A2:H2"/>
    <mergeCell ref="B5:C5"/>
    <mergeCell ref="B20:C20"/>
    <mergeCell ref="B4:C4"/>
    <mergeCell ref="B6:C6"/>
    <mergeCell ref="B7:C7"/>
    <mergeCell ref="B19:C19"/>
    <mergeCell ref="B9:C9"/>
    <mergeCell ref="B8:C8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2018-03-22T07:56:30Z</cp:lastPrinted>
  <dcterms:created xsi:type="dcterms:W3CDTF">2002-09-14T02:38:58Z</dcterms:created>
  <dcterms:modified xsi:type="dcterms:W3CDTF">2018-03-22T08:41:29Z</dcterms:modified>
  <cp:category/>
  <cp:version/>
  <cp:contentType/>
  <cp:contentStatus/>
</cp:coreProperties>
</file>